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toria.santos\Desktop\"/>
    </mc:Choice>
  </mc:AlternateContent>
  <bookViews>
    <workbookView xWindow="240" yWindow="75" windowWidth="20115" windowHeight="7995" firstSheet="4" activeTab="7"/>
  </bookViews>
  <sheets>
    <sheet name="IV - VALOR TOTAL" sheetId="5" r:id="rId1"/>
    <sheet name="IV-A ALIM COMPL" sheetId="6" r:id="rId2"/>
    <sheet name="IV-C CUSTO UNIT E TOTAL HEER" sheetId="2" r:id="rId3"/>
    <sheet name="IV-C CUSTO UNIT E TOTAL HECC" sheetId="4" r:id="rId4"/>
    <sheet name="IV-D CUSTO PESS MIN HEER" sheetId="7" r:id="rId5"/>
    <sheet name="IV-D CUSTO PESS MIN HECC" sheetId="8" r:id="rId6"/>
    <sheet name="IV-E PLAN ABERTA PESS MIN " sheetId="9" r:id="rId7"/>
    <sheet name="IV-F RESUMO COTAÇÃO LT IV" sheetId="10" r:id="rId8"/>
  </sheets>
  <calcPr calcId="152511"/>
</workbook>
</file>

<file path=xl/calcChain.xml><?xml version="1.0" encoding="utf-8"?>
<calcChain xmlns="http://schemas.openxmlformats.org/spreadsheetml/2006/main">
  <c r="D5" i="8" l="1"/>
  <c r="D3" i="8"/>
  <c r="D4" i="8"/>
  <c r="D6" i="8"/>
  <c r="D7" i="8"/>
  <c r="D8" i="8"/>
  <c r="D9" i="8"/>
  <c r="D8" i="4"/>
  <c r="B56" i="4" l="1"/>
  <c r="D55" i="4"/>
  <c r="B96" i="2" l="1"/>
  <c r="B95" i="2"/>
  <c r="B87" i="2"/>
  <c r="B79" i="2"/>
  <c r="B71" i="2"/>
  <c r="B63" i="2"/>
  <c r="B55" i="2"/>
  <c r="B47" i="2"/>
  <c r="B39" i="2"/>
  <c r="B31" i="2"/>
  <c r="B23" i="2"/>
  <c r="B14" i="2"/>
  <c r="D17" i="10" l="1"/>
  <c r="D15" i="10"/>
  <c r="D16" i="10" s="1"/>
  <c r="C15" i="10"/>
  <c r="B23" i="8"/>
  <c r="D22" i="8"/>
  <c r="B18" i="8"/>
  <c r="D17" i="8"/>
  <c r="D16" i="8"/>
  <c r="D15" i="8"/>
  <c r="D14" i="8"/>
  <c r="B10" i="8"/>
  <c r="D23" i="8" l="1"/>
  <c r="B25" i="8"/>
  <c r="D18" i="8"/>
  <c r="C16" i="10"/>
  <c r="C17" i="10" s="1"/>
  <c r="D10" i="8"/>
  <c r="D25" i="8" l="1"/>
  <c r="D18" i="10" s="1"/>
  <c r="D19" i="10" s="1"/>
  <c r="D21" i="10" s="1"/>
  <c r="B19" i="7"/>
  <c r="D18" i="7"/>
  <c r="D17" i="7"/>
  <c r="D16" i="7"/>
  <c r="D15" i="7"/>
  <c r="D14" i="7"/>
  <c r="D13" i="7"/>
  <c r="B8" i="7"/>
  <c r="D7" i="7"/>
  <c r="D6" i="7"/>
  <c r="D5" i="7"/>
  <c r="D4" i="7"/>
  <c r="D3" i="7"/>
  <c r="B24" i="7" l="1"/>
  <c r="D19" i="7"/>
  <c r="D24" i="7" s="1"/>
  <c r="C18" i="10" s="1"/>
  <c r="C19" i="10" s="1"/>
  <c r="D8" i="7"/>
  <c r="C21" i="10" l="1"/>
  <c r="C20" i="10"/>
  <c r="C2" i="5" s="1"/>
  <c r="C3" i="5" l="1"/>
  <c r="C22" i="10"/>
  <c r="B96" i="4"/>
  <c r="B88" i="4"/>
  <c r="B80" i="4"/>
  <c r="B72" i="4"/>
  <c r="B64" i="4"/>
  <c r="B47" i="4"/>
  <c r="B39" i="4"/>
  <c r="B31" i="4"/>
  <c r="B23" i="4"/>
  <c r="B14" i="4"/>
  <c r="B8" i="4"/>
  <c r="D86" i="4"/>
  <c r="D85" i="4"/>
  <c r="D77" i="4"/>
  <c r="D76" i="4"/>
  <c r="D71" i="4"/>
  <c r="D67" i="4"/>
  <c r="D53" i="4"/>
  <c r="D52" i="4"/>
  <c r="D44" i="4"/>
  <c r="D43" i="4"/>
  <c r="D38" i="4"/>
  <c r="D34" i="4"/>
  <c r="D22" i="4"/>
  <c r="D21" i="4"/>
  <c r="D18" i="4"/>
  <c r="D11" i="4"/>
  <c r="D6" i="4"/>
  <c r="D95" i="4"/>
  <c r="D94" i="4"/>
  <c r="D93" i="4"/>
  <c r="D92" i="4"/>
  <c r="D91" i="4"/>
  <c r="D90" i="4"/>
  <c r="D87" i="4"/>
  <c r="D84" i="4"/>
  <c r="D83" i="4"/>
  <c r="D79" i="4"/>
  <c r="D78" i="4"/>
  <c r="D75" i="4"/>
  <c r="D74" i="4"/>
  <c r="D70" i="4"/>
  <c r="D69" i="4"/>
  <c r="D68" i="4"/>
  <c r="D66" i="4"/>
  <c r="D63" i="4"/>
  <c r="D62" i="4"/>
  <c r="D61" i="4"/>
  <c r="D60" i="4"/>
  <c r="D59" i="4"/>
  <c r="D58" i="4"/>
  <c r="D54" i="4"/>
  <c r="D51" i="4"/>
  <c r="D50" i="4"/>
  <c r="D46" i="4"/>
  <c r="D45" i="4"/>
  <c r="D42" i="4"/>
  <c r="D41" i="4"/>
  <c r="D37" i="4"/>
  <c r="D36" i="4"/>
  <c r="D35" i="4"/>
  <c r="D33" i="4"/>
  <c r="D30" i="4"/>
  <c r="D29" i="4"/>
  <c r="D28" i="4"/>
  <c r="D27" i="4"/>
  <c r="D26" i="4"/>
  <c r="D25" i="4"/>
  <c r="D20" i="4"/>
  <c r="D19" i="4"/>
  <c r="D13" i="4"/>
  <c r="D12" i="4"/>
  <c r="D10" i="4"/>
  <c r="D4" i="4"/>
  <c r="F89" i="2"/>
  <c r="F12" i="2"/>
  <c r="F10" i="2"/>
  <c r="F90" i="2"/>
  <c r="F91" i="2"/>
  <c r="F92" i="2"/>
  <c r="F93" i="2"/>
  <c r="F94" i="2"/>
  <c r="F82" i="2"/>
  <c r="F83" i="2"/>
  <c r="F84" i="2"/>
  <c r="F85" i="2"/>
  <c r="F86" i="2"/>
  <c r="F74" i="2"/>
  <c r="F75" i="2"/>
  <c r="F76" i="2"/>
  <c r="F77" i="2"/>
  <c r="F78" i="2"/>
  <c r="F66" i="2"/>
  <c r="F67" i="2"/>
  <c r="F68" i="2"/>
  <c r="F69" i="2"/>
  <c r="F70" i="2"/>
  <c r="F58" i="2"/>
  <c r="F59" i="2"/>
  <c r="F60" i="2"/>
  <c r="F61" i="2"/>
  <c r="F62" i="2"/>
  <c r="F50" i="2"/>
  <c r="F51" i="2"/>
  <c r="F52" i="2"/>
  <c r="F53" i="2"/>
  <c r="F54" i="2"/>
  <c r="F42" i="2"/>
  <c r="F43" i="2"/>
  <c r="F44" i="2"/>
  <c r="F45" i="2"/>
  <c r="F46" i="2"/>
  <c r="F34" i="2"/>
  <c r="F35" i="2"/>
  <c r="F36" i="2"/>
  <c r="F37" i="2"/>
  <c r="F38" i="2"/>
  <c r="F26" i="2"/>
  <c r="F27" i="2"/>
  <c r="F28" i="2"/>
  <c r="F29" i="2"/>
  <c r="F30" i="2"/>
  <c r="F18" i="2"/>
  <c r="F19" i="2"/>
  <c r="F20" i="2"/>
  <c r="F21" i="2"/>
  <c r="F22" i="2"/>
  <c r="F11" i="2"/>
  <c r="F13" i="2"/>
  <c r="F81" i="2"/>
  <c r="F73" i="2"/>
  <c r="F65" i="2"/>
  <c r="F71" i="2" s="1"/>
  <c r="F57" i="2"/>
  <c r="F49" i="2"/>
  <c r="F41" i="2"/>
  <c r="F33" i="2"/>
  <c r="F39" i="2" s="1"/>
  <c r="F25" i="2"/>
  <c r="F17" i="2"/>
  <c r="F5" i="2"/>
  <c r="F6" i="2"/>
  <c r="F7" i="2"/>
  <c r="B8" i="2"/>
  <c r="F4" i="2"/>
  <c r="B97" i="4" l="1"/>
  <c r="F55" i="2"/>
  <c r="F79" i="2"/>
  <c r="F23" i="2"/>
  <c r="F87" i="2"/>
  <c r="F95" i="2"/>
  <c r="F47" i="2"/>
  <c r="F31" i="2"/>
  <c r="F63" i="2"/>
  <c r="D64" i="4"/>
  <c r="D49" i="4"/>
  <c r="D56" i="4" s="1"/>
  <c r="D82" i="4"/>
  <c r="D88" i="4" s="1"/>
  <c r="D96" i="4"/>
  <c r="D31" i="4"/>
  <c r="D17" i="4"/>
  <c r="D23" i="4" s="1"/>
  <c r="D14" i="4"/>
  <c r="D39" i="4"/>
  <c r="D47" i="4"/>
  <c r="D72" i="4"/>
  <c r="D80" i="4"/>
  <c r="D5" i="4"/>
  <c r="D7" i="4"/>
  <c r="F14" i="2"/>
  <c r="F8" i="2"/>
  <c r="D97" i="4" l="1"/>
  <c r="D98" i="4" s="1"/>
  <c r="F96" i="2"/>
  <c r="F97" i="2" s="1"/>
  <c r="D99" i="4" l="1"/>
  <c r="F98" i="2"/>
</calcChain>
</file>

<file path=xl/sharedStrings.xml><?xml version="1.0" encoding="utf-8"?>
<sst xmlns="http://schemas.openxmlformats.org/spreadsheetml/2006/main" count="708" uniqueCount="272">
  <si>
    <t>Funcionários</t>
  </si>
  <si>
    <t>Dieta Normal</t>
  </si>
  <si>
    <t>Desjejum</t>
  </si>
  <si>
    <t>Colação</t>
  </si>
  <si>
    <t>Almoço</t>
  </si>
  <si>
    <t>Merenda</t>
  </si>
  <si>
    <t>Ceia</t>
  </si>
  <si>
    <t>Total</t>
  </si>
  <si>
    <t>Acompanhantes</t>
  </si>
  <si>
    <t>Pacientes</t>
  </si>
  <si>
    <t>ADULTO</t>
  </si>
  <si>
    <t>Dieta Branda</t>
  </si>
  <si>
    <t>Dieta Pastosa</t>
  </si>
  <si>
    <t>Dieta Semiliquida</t>
  </si>
  <si>
    <t>Dieta Liquida</t>
  </si>
  <si>
    <t>Dieta Hipoglicídica</t>
  </si>
  <si>
    <t>Dieta Hipoproteica</t>
  </si>
  <si>
    <t>Dieta Hipossódica</t>
  </si>
  <si>
    <t>Dieta Hipolipídica</t>
  </si>
  <si>
    <t>Dieta Isenta De Lactose</t>
  </si>
  <si>
    <t>HEER</t>
  </si>
  <si>
    <t>TIPO DE REFEIÇÃO</t>
  </si>
  <si>
    <t>Jantar</t>
  </si>
  <si>
    <t>ESTIMATIVA DE CONSUMO MENSAL (ACRESCIDO DE 40%)</t>
  </si>
  <si>
    <t>FORMAÇÃO DE PREÇOS</t>
  </si>
  <si>
    <t>Custo Unitário  ($)</t>
  </si>
  <si>
    <t>Custo Total ($)</t>
  </si>
  <si>
    <t>(*)</t>
  </si>
  <si>
    <t>Alimentação Complementar (10% do Total)</t>
  </si>
  <si>
    <t>Somatório Mensal ($)</t>
  </si>
  <si>
    <t>HECC</t>
  </si>
  <si>
    <t>ESTIMATIVA DE CONSUMO MENSAL (ACRESCIDO DE 30%)</t>
  </si>
  <si>
    <t>Alimentação Complementar (15% do Total)</t>
  </si>
  <si>
    <t>ITEM</t>
  </si>
  <si>
    <t>A</t>
  </si>
  <si>
    <t>VALOR MENSAL DA PROPOSTA POR LOTE ($)</t>
  </si>
  <si>
    <t>B</t>
  </si>
  <si>
    <t>VALOR TOTAL GLOBAL POR LOTE  (A x 12 MESES) – ($)</t>
  </si>
  <si>
    <t>VALOR POR LOTE IV – HEER, HECC</t>
  </si>
  <si>
    <t>DESCRIÇÃO</t>
  </si>
  <si>
    <t>UNIDADE</t>
  </si>
  <si>
    <t>($) VALOR UNITÁRIO</t>
  </si>
  <si>
    <t>1- Água de coco natural</t>
  </si>
  <si>
    <t>Litro</t>
  </si>
  <si>
    <t>2- Água mineral industrializada c/ ou s/gás</t>
  </si>
  <si>
    <t>Copo 200 ml</t>
  </si>
  <si>
    <t>3- Água mineral industrializada c/ ou s/ gás</t>
  </si>
  <si>
    <t>Gf. 500 ml</t>
  </si>
  <si>
    <t>4- Água mineral industrializado galão 20 litros</t>
  </si>
  <si>
    <t>Unid</t>
  </si>
  <si>
    <t>5- Balas de frutas (pç)</t>
  </si>
  <si>
    <t>5 g</t>
  </si>
  <si>
    <t>6- Bebidas isotônicas</t>
  </si>
  <si>
    <t>473 ml</t>
  </si>
  <si>
    <t>7- Biscoito doce ou salgado (cream cracker, polvilho, sequilho, waffer, etc)</t>
  </si>
  <si>
    <t>50 g.</t>
  </si>
  <si>
    <t>8- Bolo industrializado</t>
  </si>
  <si>
    <t>45g</t>
  </si>
  <si>
    <t>9- Chá ou mate (com ou sem açúcar ou adoçante)</t>
  </si>
  <si>
    <t>10- Copo descartável 200 ml com tampa própria, cartela c/100 und</t>
  </si>
  <si>
    <t>11- Frasco diet de 300 a 500 ml</t>
  </si>
  <si>
    <t>12.1- Abacaxi</t>
  </si>
  <si>
    <t>150g</t>
  </si>
  <si>
    <t>12.2-Ameixa seca</t>
  </si>
  <si>
    <t>12.3- Banana</t>
  </si>
  <si>
    <t>12.4- Laranja</t>
  </si>
  <si>
    <t>50g</t>
  </si>
  <si>
    <t>12.5- Maçã</t>
  </si>
  <si>
    <t>150 g.</t>
  </si>
  <si>
    <t>12.6- Mamão</t>
  </si>
  <si>
    <t>12.7- Melancia</t>
  </si>
  <si>
    <t>150g.</t>
  </si>
  <si>
    <t>12.8- Melão</t>
  </si>
  <si>
    <t>12.9- Pêra</t>
  </si>
  <si>
    <t>13-  Gelatina comum</t>
  </si>
  <si>
    <t>100g.</t>
  </si>
  <si>
    <t>14- Gelatina dietética</t>
  </si>
  <si>
    <t>15- Gelatina comum (80g) + creme de leite (20g)</t>
  </si>
  <si>
    <t>16- Geleia de frutas ou diet. (porção de 15g)</t>
  </si>
  <si>
    <t>17- Geleia de mocotó</t>
  </si>
  <si>
    <t>80g.</t>
  </si>
  <si>
    <t>18- Iogurte dietético com polpa de fruta ou natural (100ml)</t>
  </si>
  <si>
    <t>Und</t>
  </si>
  <si>
    <t>19- Iogurte com polpa de fruta ou natural com leite desnatado ou integral com 200ml</t>
  </si>
  <si>
    <t>20- Iogurte com frutas e cereal 200ml</t>
  </si>
  <si>
    <t>21- Leite com chocolate ou similar</t>
  </si>
  <si>
    <t>22- Leite fermentado com lactobacilos (80g)</t>
  </si>
  <si>
    <t>23- Leite de vaca, tipo “longa vida” (integral, desnatado, semidesnatado) ou em pó (puro) c/ ou s/ açúcar ou adoçante</t>
  </si>
  <si>
    <t>24- Leite com sabores (achocolatado, etc.) diversos, embalagem tetra Pack com 200 ml</t>
  </si>
  <si>
    <t>25- Leite desengordurado reconstituído a partir do pó a 10%</t>
  </si>
  <si>
    <t>26.1- Fórmula não láctea com extrato solúvel de soja, acrescido de óleo vegetal refinado, farinha de aveia, arroz e sais minerais.</t>
  </si>
  <si>
    <t>26.2- Fórmula não láctea, a base de soja, sem sacarose, com L-metionina.</t>
  </si>
  <si>
    <t>26.3- Fórmula não láctea, a base de proteína isolada de soja, com xarope de milho, óleos vegetais, sacarose, lecitina de soja e metionina, enriquecida com ferro.</t>
  </si>
  <si>
    <t>26.4- Fórmula não láctea, para lactentes, à base de proteína isolada de soja, isenta de sacarose, com vitaminas e minerais.</t>
  </si>
  <si>
    <t>26.5- Fórmula não láctea, para lactentes e crianças, isenta de sacarose, a base de proteína isolada de soja e enriquecida com L- metionina e L-carnitina, vitaminas, minerais, ferro e outros oligoelementos.</t>
  </si>
  <si>
    <t>26.6- Fórmula não láctea, para lactentes e crianças, isenta de glúten, a base de proteína isolada de soja, enriquecida com L-metionina, baixa osmolaridade, suplementada com ferro, taurina, carnitina, biotina, ácido pantotênico e vitamina K.</t>
  </si>
  <si>
    <t>26.7- Complemento nutricional lácteo em pó hipercalórico e hiperprotéico</t>
  </si>
  <si>
    <t>40g.</t>
  </si>
  <si>
    <t>27.1- Módulo de fibras solúveis</t>
  </si>
  <si>
    <t>5g.</t>
  </si>
  <si>
    <t>27.2- Módulo com mix de fibras</t>
  </si>
  <si>
    <t>27.3- Módulo de proteína a base de caseinato</t>
  </si>
  <si>
    <t>10g.</t>
  </si>
  <si>
    <t>27.4- Módulo de glutamina</t>
  </si>
  <si>
    <t>27.5- Módulo de carboidrato a base de polímeros de glicose</t>
  </si>
  <si>
    <t>27.6- Módulo de lipídeos a base de TCM com ou sem AGE</t>
  </si>
  <si>
    <t>10ml</t>
  </si>
  <si>
    <t>27.8- Módulo de fibra prebiótica com 4 tipos de cepas probióticas</t>
  </si>
  <si>
    <t>27.9- Espessante instantâneo para alimentos líquidos e semi-sólidos, frio ou quente</t>
  </si>
  <si>
    <t>28- Manteiga c/ ou s/sal embalagem individual (porção de 10g)</t>
  </si>
  <si>
    <t>29- Mel de abelha (porção de 30 ml)</t>
  </si>
  <si>
    <t>30- Mistura nutritiva (leite integral +10% de leite em pó +5% de complemento proteico + 30% de fruta c/ ou s/ açúcar ou adoçante.</t>
  </si>
  <si>
    <t>31- Mingau/ mucilagem/ decoto (amido de milho, aveia, fubá, creme de arroz ou similar) com ou sem adoçante ou açúcar, com leite desnatado ou integral ou soja.</t>
  </si>
  <si>
    <t>32-Pão de sal ou doce (creme) ou forma ou forma light ou forma integral (50 gramas) c/ ou s/ 05 (cinco) gramas de manteiga.</t>
  </si>
  <si>
    <t>33- Picolé de frutas</t>
  </si>
  <si>
    <t>34- Queijo (minas, prato, ricota e outros)</t>
  </si>
  <si>
    <t>30 g.</t>
  </si>
  <si>
    <t>35- Refresco de fruta natural c/ ou s/ açúcar ou adoçante</t>
  </si>
  <si>
    <t>36- Salada de fruta</t>
  </si>
  <si>
    <t>120 g.</t>
  </si>
  <si>
    <t>37- Sopa creme de legumes (caldo de carne (6% + legumes B e C + farinha (3%) + manteiga (3%) + leite (6%) c/ ou s/ sal</t>
  </si>
  <si>
    <t>38-Sorvete cremoso ou de frutas light ou comum</t>
  </si>
  <si>
    <t>110 g.</t>
  </si>
  <si>
    <t>39-Suco normal ou light ou soja ou soja light (diversos sabores) Tetra Pack 200ml</t>
  </si>
  <si>
    <t>40-Suco de frutas com ou sem legumes (contendo uma ou mais qualidades de legumes e/ ou frutas com açúcar ou adoçante).</t>
  </si>
  <si>
    <t>41-Vitamina de frutas com ou sem legumes, com leite de vaca ou soja, com açúcar ou adoçante (contendo uma ou mais frutas e/ ou um ou mais legumes com aveia ou não).</t>
  </si>
  <si>
    <t>Distribuição Pessoal</t>
  </si>
  <si>
    <t>DIARISTA</t>
  </si>
  <si>
    <t xml:space="preserve"> CUSTO UNITÁRIO POR POSTO ($) </t>
  </si>
  <si>
    <t xml:space="preserve"> CUSTO TOTAL POR POSTO ($) </t>
  </si>
  <si>
    <t>Nutricionista - Chefe</t>
  </si>
  <si>
    <t>Almoxarife</t>
  </si>
  <si>
    <t>Auxiliar de Almoxarifado</t>
  </si>
  <si>
    <t>Administração (empresa)</t>
  </si>
  <si>
    <t>Magarefe</t>
  </si>
  <si>
    <t xml:space="preserve">Total </t>
  </si>
  <si>
    <t>12x36 Diurno</t>
  </si>
  <si>
    <t>Nutricionista - Produção</t>
  </si>
  <si>
    <t>Cozinheiro - Geral</t>
  </si>
  <si>
    <t>Cozinheiro - Dieta</t>
  </si>
  <si>
    <t>Auxiliar de Cozinha</t>
  </si>
  <si>
    <t>Copeiro</t>
  </si>
  <si>
    <t>Auxiliar de Limpeza</t>
  </si>
  <si>
    <t>CUSTO TOTAL DA MÃO DE OBRA DO HEER ($)</t>
  </si>
  <si>
    <t>LOTE IV - HEER</t>
  </si>
  <si>
    <t>Técnico de Nutrição e Dietética</t>
  </si>
  <si>
    <t>12x36 Noturno</t>
  </si>
  <si>
    <t>CUSTO TOTAL DA MÃO DE OBRA DO HECC ($)</t>
  </si>
  <si>
    <t>LOTE IV - HECC</t>
  </si>
  <si>
    <t>Dados para composição dos custos referentes à mão-de-obra</t>
  </si>
  <si>
    <t>Tipo de serviço</t>
  </si>
  <si>
    <t>Classificação Brasileira de Ocupações (CBO)</t>
  </si>
  <si>
    <t>Salário Normativo da Categoria Profissional</t>
  </si>
  <si>
    <t>Categoria Profissional</t>
  </si>
  <si>
    <t>Data base da categoria</t>
  </si>
  <si>
    <t>Módulo 1 - Composição da Remuneração</t>
  </si>
  <si>
    <t>Composição da Remuneração</t>
  </si>
  <si>
    <t>Valor (R$)</t>
  </si>
  <si>
    <t>Salário-Base</t>
  </si>
  <si>
    <t>Adicional de Periculosidade</t>
  </si>
  <si>
    <t>30% sobre o salário base</t>
  </si>
  <si>
    <t>C</t>
  </si>
  <si>
    <t>Adicional de Insalubridade</t>
  </si>
  <si>
    <t>D</t>
  </si>
  <si>
    <t>Adicional Noturno</t>
  </si>
  <si>
    <t>salário x 0,5833 x 0,20</t>
  </si>
  <si>
    <t>E</t>
  </si>
  <si>
    <t>Adicional de Hora Noturna Reduzida</t>
  </si>
  <si>
    <t>salário x 8,33% x 1,20</t>
  </si>
  <si>
    <t>G</t>
  </si>
  <si>
    <t>Outros (especificar)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</si>
  <si>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</si>
  <si>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</si>
  <si>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</si>
  <si>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</si>
  <si>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</si>
  <si>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</si>
  <si>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</si>
  <si>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</si>
  <si>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</si>
  <si>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Percentual (%)</t>
  </si>
  <si>
    <t>INSS</t>
  </si>
  <si>
    <t>Salário Educação</t>
  </si>
  <si>
    <t>SAT</t>
  </si>
  <si>
    <t>anexo V do Decreto 6.957/2009</t>
  </si>
  <si>
    <t>SESC ou SESI</t>
  </si>
  <si>
    <t>SENAI - SENAC</t>
  </si>
  <si>
    <t>F</t>
  </si>
  <si>
    <t>SEBRAE</t>
  </si>
  <si>
    <t>INCRA</t>
  </si>
  <si>
    <t>H</t>
  </si>
  <si>
    <t>FGTS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</si>
  <si>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</si>
  <si>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</si>
  <si>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</si>
  <si>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</si>
  <si>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</si>
  <si>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21 x valor mínimo diário - (21 x valor mínimo diário x 0,10)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</si>
  <si>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</si>
  <si>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</si>
  <si>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</si>
  <si>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</si>
  <si>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</si>
  <si>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</si>
  <si>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</si>
  <si>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</si>
  <si>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</si>
  <si>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</si>
  <si>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alíquota do submódulo 2.2 sobre o valor do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</si>
  <si>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</si>
  <si>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</si>
  <si>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</si>
  <si>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</si>
  <si>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</si>
  <si>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Férias</t>
  </si>
  <si>
    <t>Licença-Paternidade</t>
  </si>
  <si>
    <t>Ausência por acidente de trabalho</t>
  </si>
  <si>
    <t>Afastamento Maternidade</t>
  </si>
  <si>
    <t>depende da atividade exercida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</si>
  <si>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</si>
  <si>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</si>
  <si>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</si>
  <si>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</si>
  <si>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</si>
  <si>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</si>
  <si>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</si>
  <si>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</si>
  <si>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</si>
  <si>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</si>
  <si>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</si>
  <si>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</si>
  <si>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</si>
  <si>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</si>
  <si>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</si>
  <si>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</si>
  <si>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</si>
  <si>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</si>
  <si>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</si>
  <si>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</si>
  <si>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t>Mão de obra vinculada à execução contratual (valor por empregado)</t>
  </si>
  <si>
    <t>Subtotal (A + B +C+ D+E)</t>
  </si>
  <si>
    <t>Módulo 6 – Custos Indiretos, Tributos e Lucro</t>
  </si>
  <si>
    <t xml:space="preserve">Valor Total por Empregado </t>
  </si>
  <si>
    <t>EXPLICAÇÃO DA COTAÇÃO POR ITEM</t>
  </si>
  <si>
    <t xml:space="preserve"> CUSTO ($) </t>
  </si>
  <si>
    <t>Gêneros Alimentícios</t>
  </si>
  <si>
    <t>Valor embutido no ANEXO IV-C: Estimativa Mensal e Formação de Preços</t>
  </si>
  <si>
    <t>Descartáveis e Material de Limpeza</t>
  </si>
  <si>
    <t xml:space="preserve">Utensílios da Empresa </t>
  </si>
  <si>
    <t xml:space="preserve">Equipamentos e Mobiliários da Empresa </t>
  </si>
  <si>
    <t>Gás de cozinha (se for da contratada)</t>
  </si>
  <si>
    <t>Laudos de Análises Microbiológicas de Equipamentos (conforme solicitado no TR)</t>
  </si>
  <si>
    <t>Laudos de Análise Microbiológica – Utensílios (conforme solicitado no TR)</t>
  </si>
  <si>
    <t>Laudos de Análise Microbiológica – Alimento</t>
  </si>
  <si>
    <t>Laudos de Análise Microbiológica - Mão de Manipuladores (conforme solicitado no TR)</t>
  </si>
  <si>
    <t xml:space="preserve">Manutenção </t>
  </si>
  <si>
    <t xml:space="preserve">Total de Refeições Mensal por Unidade ($) </t>
  </si>
  <si>
    <t xml:space="preserve">Valor igual ao apresentado no ANEXO IV-C </t>
  </si>
  <si>
    <t xml:space="preserve">Alimentação Complementar </t>
  </si>
  <si>
    <t>Somatório Total Mensal de Refeições por Unidade ($)</t>
  </si>
  <si>
    <r>
      <t>Valor igual ao apresentado no</t>
    </r>
    <r>
      <rPr>
        <b/>
        <sz val="9"/>
        <color rgb="FFFF0000"/>
        <rFont val="Times New Roman"/>
        <family val="1"/>
      </rPr>
      <t xml:space="preserve"> SOMATÓRIO FINAL DO ANEXO IV-C</t>
    </r>
    <r>
      <rPr>
        <b/>
        <sz val="9"/>
        <color rgb="FF000000"/>
        <rFont val="Times New Roman"/>
        <family val="1"/>
      </rPr>
      <t xml:space="preserve"> (faturamento variável com conforme consumo)</t>
    </r>
  </si>
  <si>
    <t>Total de Pessoal Mínimo a Execução do Serviço In Loco ($)</t>
  </si>
  <si>
    <t>Valor igual ao apresentado no ANEXO IV-D (faturamento fixo)</t>
  </si>
  <si>
    <t>Total Mensal da Proposta por UNIDADE ($)</t>
  </si>
  <si>
    <t>Total Mensal da Proposta  por LOTE ($)</t>
  </si>
  <si>
    <t>Total Global (12 meses) por UNIDADE ($)</t>
  </si>
  <si>
    <t>Total Global (12 meses)  por LOTE ($)</t>
  </si>
  <si>
    <t>LOTE IV- HEER, HECC</t>
  </si>
  <si>
    <t>10% para HEER e 15% para HECC do Total de Refeições Mensais - conforme ANEXO IV-C (faturamento variável com conforme consumo)</t>
  </si>
  <si>
    <t>Espessante instantâneo 5g</t>
  </si>
  <si>
    <t>Nutricionista - Planejamento</t>
  </si>
  <si>
    <t>Cozinheiro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</si>
</sst>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rgb="FF000000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FF0000"/>
      <name val="Times New Roman"/>
      <family val="1"/>
    </font>
    <font>
      <b/>
      <sz val="9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8CBAD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4">
    <xf numFmtId="0" fontId="0" fillId="0" borderId="0" xfId="0"/>
    <xf numFmtId="44" fontId="5" fillId="0" borderId="1" xfId="1" applyFont="1" applyBorder="1"/>
    <xf numFmtId="44" fontId="6" fillId="3" borderId="1" xfId="1" applyFont="1" applyFill="1" applyBorder="1" applyAlignment="1">
      <alignment horizontal="center"/>
    </xf>
    <xf numFmtId="44" fontId="6" fillId="3" borderId="1" xfId="1" applyFont="1" applyFill="1" applyBorder="1" applyAlignment="1">
      <alignment horizontal="center" vertical="center" wrapText="1"/>
    </xf>
    <xf numFmtId="44" fontId="6" fillId="3" borderId="1" xfId="0" applyNumberFormat="1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/>
    </xf>
    <xf numFmtId="0" fontId="4" fillId="4" borderId="5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1" fontId="6" fillId="4" borderId="2" xfId="0" applyNumberFormat="1" applyFont="1" applyFill="1" applyBorder="1" applyAlignment="1">
      <alignment horizontal="center"/>
    </xf>
    <xf numFmtId="44" fontId="6" fillId="4" borderId="2" xfId="1" applyFont="1" applyFill="1" applyBorder="1" applyAlignment="1">
      <alignment horizontal="center"/>
    </xf>
    <xf numFmtId="44" fontId="6" fillId="4" borderId="1" xfId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4" fontId="6" fillId="2" borderId="2" xfId="1" applyFont="1" applyFill="1" applyBorder="1" applyAlignment="1">
      <alignment horizontal="center" vertical="center" wrapText="1"/>
    </xf>
    <xf numFmtId="44" fontId="6" fillId="3" borderId="2" xfId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44" fontId="6" fillId="4" borderId="2" xfId="1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/>
    </xf>
    <xf numFmtId="1" fontId="6" fillId="4" borderId="1" xfId="0" applyNumberFormat="1" applyFont="1" applyFill="1" applyBorder="1" applyAlignment="1">
      <alignment horizontal="center"/>
    </xf>
    <xf numFmtId="44" fontId="6" fillId="2" borderId="1" xfId="1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44" fontId="8" fillId="0" borderId="12" xfId="1" applyFont="1" applyBorder="1" applyAlignment="1" applyProtection="1">
      <alignment vertical="center"/>
      <protection locked="0"/>
    </xf>
    <xf numFmtId="44" fontId="8" fillId="0" borderId="12" xfId="1" applyFont="1" applyBorder="1" applyAlignment="1">
      <alignment vertical="center"/>
    </xf>
    <xf numFmtId="0" fontId="9" fillId="6" borderId="8" xfId="0" applyFont="1" applyFill="1" applyBorder="1" applyAlignment="1">
      <alignment vertical="center"/>
    </xf>
    <xf numFmtId="0" fontId="9" fillId="6" borderId="10" xfId="0" applyFont="1" applyFill="1" applyBorder="1" applyAlignment="1">
      <alignment horizontal="center" vertical="center"/>
    </xf>
    <xf numFmtId="44" fontId="9" fillId="6" borderId="10" xfId="3" applyNumberFormat="1" applyFont="1" applyFill="1" applyBorder="1" applyAlignment="1">
      <alignment horizontal="center" vertical="center"/>
    </xf>
    <xf numFmtId="0" fontId="10" fillId="0" borderId="11" xfId="0" applyFont="1" applyBorder="1" applyAlignment="1">
      <alignment vertical="center" wrapText="1"/>
    </xf>
    <xf numFmtId="0" fontId="10" fillId="0" borderId="12" xfId="0" applyFont="1" applyBorder="1" applyAlignment="1">
      <alignment horizontal="center" vertical="center" wrapText="1"/>
    </xf>
    <xf numFmtId="44" fontId="10" fillId="0" borderId="12" xfId="3" applyNumberFormat="1" applyFont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vertical="center"/>
    </xf>
    <xf numFmtId="0" fontId="4" fillId="4" borderId="12" xfId="0" applyFont="1" applyFill="1" applyBorder="1" applyAlignment="1">
      <alignment horizontal="center" vertical="center" wrapText="1"/>
    </xf>
    <xf numFmtId="44" fontId="11" fillId="0" borderId="12" xfId="0" applyNumberFormat="1" applyFont="1" applyBorder="1" applyAlignment="1" applyProtection="1">
      <alignment horizontal="center" vertical="center"/>
      <protection locked="0"/>
    </xf>
    <xf numFmtId="44" fontId="11" fillId="0" borderId="12" xfId="0" applyNumberFormat="1" applyFont="1" applyBorder="1" applyAlignment="1">
      <alignment horizontal="center" vertical="center"/>
    </xf>
    <xf numFmtId="0" fontId="9" fillId="4" borderId="11" xfId="0" applyFont="1" applyFill="1" applyBorder="1" applyAlignment="1">
      <alignment vertical="center"/>
    </xf>
    <xf numFmtId="0" fontId="4" fillId="5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4" fontId="4" fillId="5" borderId="11" xfId="0" applyNumberFormat="1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44" fontId="11" fillId="0" borderId="8" xfId="0" applyNumberFormat="1" applyFont="1" applyBorder="1" applyAlignment="1" applyProtection="1">
      <alignment horizontal="center" vertical="center"/>
      <protection locked="0"/>
    </xf>
    <xf numFmtId="0" fontId="9" fillId="5" borderId="11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5" borderId="8" xfId="0" applyFont="1" applyFill="1" applyBorder="1" applyAlignment="1">
      <alignment vertical="center" wrapText="1"/>
    </xf>
    <xf numFmtId="44" fontId="4" fillId="5" borderId="8" xfId="0" applyNumberFormat="1" applyFont="1" applyFill="1" applyBorder="1" applyAlignment="1">
      <alignment vertical="center"/>
    </xf>
    <xf numFmtId="0" fontId="4" fillId="5" borderId="11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44" fontId="11" fillId="0" borderId="17" xfId="0" applyNumberFormat="1" applyFont="1" applyBorder="1" applyAlignment="1" applyProtection="1">
      <alignment horizontal="center" vertical="center"/>
      <protection locked="0"/>
    </xf>
    <xf numFmtId="44" fontId="11" fillId="0" borderId="10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9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10" fontId="10" fillId="0" borderId="12" xfId="0" applyNumberFormat="1" applyFont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12" xfId="0" applyFont="1" applyBorder="1" applyAlignment="1">
      <alignment horizontal="justify" vertical="center" wrapText="1"/>
    </xf>
    <xf numFmtId="10" fontId="10" fillId="0" borderId="0" xfId="0" applyNumberFormat="1" applyFont="1" applyAlignment="1">
      <alignment vertical="center"/>
    </xf>
    <xf numFmtId="0" fontId="9" fillId="0" borderId="10" xfId="0" applyFont="1" applyBorder="1" applyAlignment="1">
      <alignment vertical="center" wrapText="1"/>
    </xf>
    <xf numFmtId="44" fontId="12" fillId="5" borderId="12" xfId="1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vertical="center" wrapText="1"/>
    </xf>
    <xf numFmtId="0" fontId="11" fillId="4" borderId="8" xfId="0" applyFont="1" applyFill="1" applyBorder="1" applyAlignment="1">
      <alignment horizontal="center" vertical="center" wrapText="1"/>
    </xf>
    <xf numFmtId="44" fontId="13" fillId="0" borderId="12" xfId="1" applyFont="1" applyBorder="1" applyAlignment="1" applyProtection="1">
      <alignment horizontal="center" vertical="center" wrapText="1"/>
      <protection locked="0"/>
    </xf>
    <xf numFmtId="0" fontId="4" fillId="4" borderId="8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44" fontId="13" fillId="4" borderId="12" xfId="1" applyFont="1" applyFill="1" applyBorder="1" applyAlignment="1" applyProtection="1">
      <alignment horizontal="center" vertical="center" wrapText="1"/>
      <protection locked="0"/>
    </xf>
    <xf numFmtId="44" fontId="13" fillId="4" borderId="12" xfId="1" applyNumberFormat="1" applyFont="1" applyFill="1" applyBorder="1" applyAlignment="1" applyProtection="1">
      <alignment horizontal="center" vertical="center" wrapText="1"/>
      <protection locked="0"/>
    </xf>
    <xf numFmtId="44" fontId="11" fillId="5" borderId="17" xfId="1" applyFont="1" applyFill="1" applyBorder="1" applyAlignment="1" applyProtection="1">
      <alignment horizontal="center" vertical="center" wrapText="1"/>
      <protection locked="0"/>
    </xf>
    <xf numFmtId="1" fontId="5" fillId="0" borderId="2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4" fontId="5" fillId="0" borderId="2" xfId="1" applyFont="1" applyBorder="1" applyProtection="1">
      <protection locked="0"/>
    </xf>
    <xf numFmtId="0" fontId="4" fillId="3" borderId="1" xfId="0" applyFont="1" applyFill="1" applyBorder="1" applyAlignment="1">
      <alignment horizontal="center" vertical="center" wrapText="1"/>
    </xf>
    <xf numFmtId="44" fontId="5" fillId="0" borderId="2" xfId="1" applyFont="1" applyBorder="1" applyAlignment="1" applyProtection="1">
      <alignment horizontal="center"/>
      <protection locked="0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44" fontId="6" fillId="3" borderId="2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right"/>
    </xf>
    <xf numFmtId="0" fontId="6" fillId="3" borderId="4" xfId="0" applyFont="1" applyFill="1" applyBorder="1" applyAlignment="1">
      <alignment horizontal="right"/>
    </xf>
    <xf numFmtId="0" fontId="6" fillId="3" borderId="3" xfId="0" applyFont="1" applyFill="1" applyBorder="1" applyAlignment="1">
      <alignment horizontal="right"/>
    </xf>
    <xf numFmtId="44" fontId="6" fillId="3" borderId="2" xfId="1" applyFont="1" applyFill="1" applyBorder="1" applyAlignment="1">
      <alignment horizontal="center"/>
    </xf>
    <xf numFmtId="44" fontId="6" fillId="3" borderId="3" xfId="1" applyFont="1" applyFill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44" fontId="5" fillId="0" borderId="2" xfId="1" applyFont="1" applyBorder="1" applyProtection="1">
      <protection locked="0"/>
    </xf>
    <xf numFmtId="44" fontId="5" fillId="0" borderId="3" xfId="1" applyFont="1" applyBorder="1" applyProtection="1">
      <protection locked="0"/>
    </xf>
    <xf numFmtId="44" fontId="5" fillId="0" borderId="2" xfId="1" applyFont="1" applyBorder="1"/>
    <xf numFmtId="44" fontId="5" fillId="0" borderId="3" xfId="1" applyFont="1" applyBorder="1"/>
    <xf numFmtId="1" fontId="6" fillId="4" borderId="2" xfId="0" applyNumberFormat="1" applyFont="1" applyFill="1" applyBorder="1" applyAlignment="1">
      <alignment horizontal="center"/>
    </xf>
    <xf numFmtId="1" fontId="6" fillId="4" borderId="3" xfId="0" applyNumberFormat="1" applyFont="1" applyFill="1" applyBorder="1" applyAlignment="1">
      <alignment horizontal="center"/>
    </xf>
    <xf numFmtId="44" fontId="6" fillId="4" borderId="2" xfId="1" applyFont="1" applyFill="1" applyBorder="1" applyAlignment="1">
      <alignment horizontal="center"/>
    </xf>
    <xf numFmtId="44" fontId="6" fillId="4" borderId="3" xfId="1" applyFont="1" applyFill="1" applyBorder="1" applyAlignment="1">
      <alignment horizontal="center"/>
    </xf>
    <xf numFmtId="44" fontId="6" fillId="4" borderId="1" xfId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44" fontId="5" fillId="0" borderId="2" xfId="1" applyFont="1" applyBorder="1" applyAlignment="1" applyProtection="1">
      <alignment horizontal="center"/>
      <protection locked="0"/>
    </xf>
    <xf numFmtId="44" fontId="5" fillId="0" borderId="3" xfId="1" applyFont="1" applyBorder="1" applyAlignment="1" applyProtection="1">
      <alignment horizontal="center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4" fontId="6" fillId="2" borderId="2" xfId="1" applyFont="1" applyFill="1" applyBorder="1" applyAlignment="1">
      <alignment horizontal="center" vertical="center" wrapText="1"/>
    </xf>
    <xf numFmtId="44" fontId="6" fillId="2" borderId="3" xfId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/>
    </xf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3" xfId="0" applyNumberFormat="1" applyFont="1" applyFill="1" applyBorder="1" applyAlignment="1">
      <alignment horizontal="center" vertical="center" wrapText="1"/>
    </xf>
    <xf numFmtId="44" fontId="6" fillId="3" borderId="2" xfId="1" applyFont="1" applyFill="1" applyBorder="1" applyAlignment="1">
      <alignment horizontal="center" vertical="center" wrapText="1"/>
    </xf>
    <xf numFmtId="44" fontId="6" fillId="3" borderId="4" xfId="1" applyFont="1" applyFill="1" applyBorder="1" applyAlignment="1">
      <alignment horizontal="center" vertical="center" wrapText="1"/>
    </xf>
    <xf numFmtId="44" fontId="6" fillId="3" borderId="3" xfId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4" fontId="6" fillId="3" borderId="1" xfId="1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vertical="center" wrapText="1"/>
    </xf>
    <xf numFmtId="0" fontId="4" fillId="5" borderId="11" xfId="0" applyFont="1" applyFill="1" applyBorder="1" applyAlignment="1">
      <alignment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5" borderId="14" xfId="0" applyFont="1" applyFill="1" applyBorder="1" applyAlignment="1">
      <alignment horizontal="center" vertical="center" wrapText="1"/>
    </xf>
    <xf numFmtId="0" fontId="15" fillId="5" borderId="15" xfId="0" applyFont="1" applyFill="1" applyBorder="1" applyAlignment="1">
      <alignment horizontal="center" vertical="center" wrapText="1"/>
    </xf>
    <xf numFmtId="0" fontId="0" fillId="0" borderId="0" xfId="0"/>
    <xf numFmtId="0" fontId="9" fillId="0" borderId="9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7" borderId="0" xfId="0" applyFont="1" applyFill="1" applyAlignment="1">
      <alignment horizontal="center" vertical="center"/>
    </xf>
    <xf numFmtId="0" fontId="0" fillId="0" borderId="18" xfId="0" applyBorder="1"/>
    <xf numFmtId="0" fontId="9" fillId="8" borderId="0" xfId="0" applyFont="1" applyFill="1" applyAlignment="1">
      <alignment horizontal="center" vertical="center"/>
    </xf>
    <xf numFmtId="0" fontId="10" fillId="0" borderId="18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18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8" borderId="0" xfId="0" applyFont="1" applyFill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44" fontId="5" fillId="5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9" fillId="5" borderId="9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44" fontId="11" fillId="5" borderId="1" xfId="1" applyFont="1" applyFill="1" applyBorder="1" applyAlignment="1" applyProtection="1">
      <alignment horizontal="center" vertical="center" wrapText="1"/>
      <protection locked="0"/>
    </xf>
  </cellXfs>
  <cellStyles count="12">
    <cellStyle name="Moeda" xfId="1" builtinId="4"/>
    <cellStyle name="Moeda 2" xfId="3"/>
    <cellStyle name="Moeda 2 2" xfId="5"/>
    <cellStyle name="Moeda 3" xfId="7"/>
    <cellStyle name="Moeda 4" xfId="6"/>
    <cellStyle name="Moeda 5" xfId="9"/>
    <cellStyle name="Moeda 6" xfId="11"/>
    <cellStyle name="Normal" xfId="0" builtinId="0"/>
    <cellStyle name="Normal 5" xfId="2"/>
    <cellStyle name="Vírgula 2" xfId="4"/>
    <cellStyle name="Vírgula 2 2" xfId="8"/>
    <cellStyle name="Vírgula 3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C27" sqref="C27"/>
    </sheetView>
  </sheetViews>
  <sheetFormatPr defaultRowHeight="15" x14ac:dyDescent="0.25"/>
  <cols>
    <col min="1" max="1" width="5.28515625" style="5" bestFit="1" customWidth="1"/>
    <col min="2" max="2" width="63.28515625" style="5" customWidth="1"/>
    <col min="3" max="3" width="36.7109375" style="5" customWidth="1"/>
  </cols>
  <sheetData>
    <row r="1" spans="1:3" ht="15.75" thickBot="1" x14ac:dyDescent="0.3">
      <c r="A1" s="28" t="s">
        <v>33</v>
      </c>
      <c r="B1" s="88" t="s">
        <v>38</v>
      </c>
      <c r="C1" s="89"/>
    </row>
    <row r="2" spans="1:3" ht="15.75" thickBot="1" x14ac:dyDescent="0.3">
      <c r="A2" s="29" t="s">
        <v>34</v>
      </c>
      <c r="B2" s="30" t="s">
        <v>35</v>
      </c>
      <c r="C2" s="31">
        <f>'IV-F RESUMO COTAÇÃO LT IV'!C20:D20</f>
        <v>0</v>
      </c>
    </row>
    <row r="3" spans="1:3" ht="15.75" thickBot="1" x14ac:dyDescent="0.3">
      <c r="A3" s="29" t="s">
        <v>36</v>
      </c>
      <c r="B3" s="30" t="s">
        <v>37</v>
      </c>
      <c r="C3" s="32">
        <f>C2*12</f>
        <v>0</v>
      </c>
    </row>
  </sheetData>
  <mergeCells count="1">
    <mergeCell ref="B1:C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"/>
  <sheetViews>
    <sheetView workbookViewId="0">
      <selection activeCell="O20" sqref="O20"/>
    </sheetView>
  </sheetViews>
  <sheetFormatPr defaultRowHeight="15" x14ac:dyDescent="0.25"/>
  <cols>
    <col min="1" max="1" width="64" style="5" customWidth="1"/>
    <col min="2" max="2" width="12.5703125" style="5" customWidth="1"/>
    <col min="3" max="3" width="36.5703125" style="5" customWidth="1"/>
  </cols>
  <sheetData>
    <row r="1" spans="1:3" ht="15.75" thickBot="1" x14ac:dyDescent="0.3">
      <c r="A1" s="33" t="s">
        <v>39</v>
      </c>
      <c r="B1" s="34" t="s">
        <v>40</v>
      </c>
      <c r="C1" s="35" t="s">
        <v>41</v>
      </c>
    </row>
    <row r="2" spans="1:3" ht="15.75" thickBot="1" x14ac:dyDescent="0.3">
      <c r="A2" s="36" t="s">
        <v>42</v>
      </c>
      <c r="B2" s="37" t="s">
        <v>43</v>
      </c>
      <c r="C2" s="38"/>
    </row>
    <row r="3" spans="1:3" ht="15.75" thickBot="1" x14ac:dyDescent="0.3">
      <c r="A3" s="36" t="s">
        <v>44</v>
      </c>
      <c r="B3" s="37" t="s">
        <v>45</v>
      </c>
      <c r="C3" s="38"/>
    </row>
    <row r="4" spans="1:3" ht="15.75" thickBot="1" x14ac:dyDescent="0.3">
      <c r="A4" s="36" t="s">
        <v>46</v>
      </c>
      <c r="B4" s="37" t="s">
        <v>47</v>
      </c>
      <c r="C4" s="38"/>
    </row>
    <row r="5" spans="1:3" ht="15.75" thickBot="1" x14ac:dyDescent="0.3">
      <c r="A5" s="36" t="s">
        <v>48</v>
      </c>
      <c r="B5" s="37" t="s">
        <v>49</v>
      </c>
      <c r="C5" s="38"/>
    </row>
    <row r="6" spans="1:3" ht="15.75" thickBot="1" x14ac:dyDescent="0.3">
      <c r="A6" s="36" t="s">
        <v>50</v>
      </c>
      <c r="B6" s="37" t="s">
        <v>51</v>
      </c>
      <c r="C6" s="38"/>
    </row>
    <row r="7" spans="1:3" ht="15.75" thickBot="1" x14ac:dyDescent="0.3">
      <c r="A7" s="36" t="s">
        <v>52</v>
      </c>
      <c r="B7" s="37" t="s">
        <v>53</v>
      </c>
      <c r="C7" s="38"/>
    </row>
    <row r="8" spans="1:3" ht="15.75" thickBot="1" x14ac:dyDescent="0.3">
      <c r="A8" s="36" t="s">
        <v>54</v>
      </c>
      <c r="B8" s="37" t="s">
        <v>55</v>
      </c>
      <c r="C8" s="38"/>
    </row>
    <row r="9" spans="1:3" ht="15.75" thickBot="1" x14ac:dyDescent="0.3">
      <c r="A9" s="36" t="s">
        <v>56</v>
      </c>
      <c r="B9" s="37" t="s">
        <v>57</v>
      </c>
      <c r="C9" s="38"/>
    </row>
    <row r="10" spans="1:3" ht="15.75" thickBot="1" x14ac:dyDescent="0.3">
      <c r="A10" s="36" t="s">
        <v>58</v>
      </c>
      <c r="B10" s="37" t="s">
        <v>43</v>
      </c>
      <c r="C10" s="38"/>
    </row>
    <row r="11" spans="1:3" ht="15.75" thickBot="1" x14ac:dyDescent="0.3">
      <c r="A11" s="36" t="s">
        <v>59</v>
      </c>
      <c r="B11" s="37" t="s">
        <v>49</v>
      </c>
      <c r="C11" s="38"/>
    </row>
    <row r="12" spans="1:3" ht="15.75" thickBot="1" x14ac:dyDescent="0.3">
      <c r="A12" s="36" t="s">
        <v>60</v>
      </c>
      <c r="B12" s="37" t="s">
        <v>49</v>
      </c>
      <c r="C12" s="38"/>
    </row>
    <row r="13" spans="1:3" ht="15.75" thickBot="1" x14ac:dyDescent="0.3">
      <c r="A13" s="36" t="s">
        <v>61</v>
      </c>
      <c r="B13" s="37" t="s">
        <v>62</v>
      </c>
      <c r="C13" s="38"/>
    </row>
    <row r="14" spans="1:3" ht="15.75" thickBot="1" x14ac:dyDescent="0.3">
      <c r="A14" s="36" t="s">
        <v>63</v>
      </c>
      <c r="B14" s="37" t="s">
        <v>62</v>
      </c>
      <c r="C14" s="38"/>
    </row>
    <row r="15" spans="1:3" ht="15.75" thickBot="1" x14ac:dyDescent="0.3">
      <c r="A15" s="36" t="s">
        <v>64</v>
      </c>
      <c r="B15" s="37" t="s">
        <v>62</v>
      </c>
      <c r="C15" s="38"/>
    </row>
    <row r="16" spans="1:3" ht="15.75" thickBot="1" x14ac:dyDescent="0.3">
      <c r="A16" s="36" t="s">
        <v>65</v>
      </c>
      <c r="B16" s="37" t="s">
        <v>66</v>
      </c>
      <c r="C16" s="38"/>
    </row>
    <row r="17" spans="1:3" ht="15.75" thickBot="1" x14ac:dyDescent="0.3">
      <c r="A17" s="36" t="s">
        <v>67</v>
      </c>
      <c r="B17" s="37" t="s">
        <v>68</v>
      </c>
      <c r="C17" s="38"/>
    </row>
    <row r="18" spans="1:3" ht="15.75" thickBot="1" x14ac:dyDescent="0.3">
      <c r="A18" s="36" t="s">
        <v>69</v>
      </c>
      <c r="B18" s="37" t="s">
        <v>68</v>
      </c>
      <c r="C18" s="38"/>
    </row>
    <row r="19" spans="1:3" ht="15.75" thickBot="1" x14ac:dyDescent="0.3">
      <c r="A19" s="36" t="s">
        <v>70</v>
      </c>
      <c r="B19" s="37" t="s">
        <v>71</v>
      </c>
      <c r="C19" s="38"/>
    </row>
    <row r="20" spans="1:3" ht="15.75" thickBot="1" x14ac:dyDescent="0.3">
      <c r="A20" s="36" t="s">
        <v>72</v>
      </c>
      <c r="B20" s="37" t="s">
        <v>71</v>
      </c>
      <c r="C20" s="38"/>
    </row>
    <row r="21" spans="1:3" ht="15.75" thickBot="1" x14ac:dyDescent="0.3">
      <c r="A21" s="36" t="s">
        <v>73</v>
      </c>
      <c r="B21" s="37" t="s">
        <v>68</v>
      </c>
      <c r="C21" s="38"/>
    </row>
    <row r="22" spans="1:3" ht="15.75" thickBot="1" x14ac:dyDescent="0.3">
      <c r="A22" s="36" t="s">
        <v>74</v>
      </c>
      <c r="B22" s="37" t="s">
        <v>75</v>
      </c>
      <c r="C22" s="38"/>
    </row>
    <row r="23" spans="1:3" ht="15.75" thickBot="1" x14ac:dyDescent="0.3">
      <c r="A23" s="36" t="s">
        <v>76</v>
      </c>
      <c r="B23" s="37" t="s">
        <v>75</v>
      </c>
      <c r="C23" s="38"/>
    </row>
    <row r="24" spans="1:3" ht="15.75" thickBot="1" x14ac:dyDescent="0.3">
      <c r="A24" s="36" t="s">
        <v>77</v>
      </c>
      <c r="B24" s="37" t="s">
        <v>75</v>
      </c>
      <c r="C24" s="38"/>
    </row>
    <row r="25" spans="1:3" ht="15.75" thickBot="1" x14ac:dyDescent="0.3">
      <c r="A25" s="36" t="s">
        <v>78</v>
      </c>
      <c r="B25" s="37" t="s">
        <v>49</v>
      </c>
      <c r="C25" s="38"/>
    </row>
    <row r="26" spans="1:3" ht="15.75" thickBot="1" x14ac:dyDescent="0.3">
      <c r="A26" s="36" t="s">
        <v>79</v>
      </c>
      <c r="B26" s="37" t="s">
        <v>80</v>
      </c>
      <c r="C26" s="38"/>
    </row>
    <row r="27" spans="1:3" ht="15.75" thickBot="1" x14ac:dyDescent="0.3">
      <c r="A27" s="36" t="s">
        <v>81</v>
      </c>
      <c r="B27" s="37" t="s">
        <v>82</v>
      </c>
      <c r="C27" s="38"/>
    </row>
    <row r="28" spans="1:3" ht="26.25" thickBot="1" x14ac:dyDescent="0.3">
      <c r="A28" s="36" t="s">
        <v>83</v>
      </c>
      <c r="B28" s="37" t="s">
        <v>82</v>
      </c>
      <c r="C28" s="38"/>
    </row>
    <row r="29" spans="1:3" ht="15.75" thickBot="1" x14ac:dyDescent="0.3">
      <c r="A29" s="36" t="s">
        <v>84</v>
      </c>
      <c r="B29" s="37" t="s">
        <v>82</v>
      </c>
      <c r="C29" s="38"/>
    </row>
    <row r="30" spans="1:3" ht="15.75" thickBot="1" x14ac:dyDescent="0.3">
      <c r="A30" s="36" t="s">
        <v>85</v>
      </c>
      <c r="B30" s="37" t="s">
        <v>43</v>
      </c>
      <c r="C30" s="38"/>
    </row>
    <row r="31" spans="1:3" ht="15.75" thickBot="1" x14ac:dyDescent="0.3">
      <c r="A31" s="36" t="s">
        <v>86</v>
      </c>
      <c r="B31" s="37" t="s">
        <v>82</v>
      </c>
      <c r="C31" s="38"/>
    </row>
    <row r="32" spans="1:3" ht="26.25" thickBot="1" x14ac:dyDescent="0.3">
      <c r="A32" s="36" t="s">
        <v>87</v>
      </c>
      <c r="B32" s="37" t="s">
        <v>43</v>
      </c>
      <c r="C32" s="38"/>
    </row>
    <row r="33" spans="1:3" ht="26.25" thickBot="1" x14ac:dyDescent="0.3">
      <c r="A33" s="36" t="s">
        <v>88</v>
      </c>
      <c r="B33" s="37" t="s">
        <v>82</v>
      </c>
      <c r="C33" s="38"/>
    </row>
    <row r="34" spans="1:3" ht="15.75" thickBot="1" x14ac:dyDescent="0.3">
      <c r="A34" s="36" t="s">
        <v>89</v>
      </c>
      <c r="B34" s="37" t="s">
        <v>43</v>
      </c>
      <c r="C34" s="38"/>
    </row>
    <row r="35" spans="1:3" ht="26.25" thickBot="1" x14ac:dyDescent="0.3">
      <c r="A35" s="36" t="s">
        <v>90</v>
      </c>
      <c r="B35" s="37" t="s">
        <v>43</v>
      </c>
      <c r="C35" s="38"/>
    </row>
    <row r="36" spans="1:3" ht="15.75" thickBot="1" x14ac:dyDescent="0.3">
      <c r="A36" s="36" t="s">
        <v>91</v>
      </c>
      <c r="B36" s="37" t="s">
        <v>43</v>
      </c>
      <c r="C36" s="38"/>
    </row>
    <row r="37" spans="1:3" ht="39" thickBot="1" x14ac:dyDescent="0.3">
      <c r="A37" s="36" t="s">
        <v>92</v>
      </c>
      <c r="B37" s="37" t="s">
        <v>43</v>
      </c>
      <c r="C37" s="38"/>
    </row>
    <row r="38" spans="1:3" ht="26.25" thickBot="1" x14ac:dyDescent="0.3">
      <c r="A38" s="36" t="s">
        <v>93</v>
      </c>
      <c r="B38" s="37" t="s">
        <v>43</v>
      </c>
      <c r="C38" s="38"/>
    </row>
    <row r="39" spans="1:3" ht="39" thickBot="1" x14ac:dyDescent="0.3">
      <c r="A39" s="36" t="s">
        <v>94</v>
      </c>
      <c r="B39" s="37" t="s">
        <v>43</v>
      </c>
      <c r="C39" s="38"/>
    </row>
    <row r="40" spans="1:3" ht="51.75" thickBot="1" x14ac:dyDescent="0.3">
      <c r="A40" s="36" t="s">
        <v>95</v>
      </c>
      <c r="B40" s="37" t="s">
        <v>43</v>
      </c>
      <c r="C40" s="38"/>
    </row>
    <row r="41" spans="1:3" ht="15.75" thickBot="1" x14ac:dyDescent="0.3">
      <c r="A41" s="36" t="s">
        <v>96</v>
      </c>
      <c r="B41" s="37" t="s">
        <v>97</v>
      </c>
      <c r="C41" s="38"/>
    </row>
    <row r="42" spans="1:3" ht="15.75" thickBot="1" x14ac:dyDescent="0.3">
      <c r="A42" s="36" t="s">
        <v>98</v>
      </c>
      <c r="B42" s="37" t="s">
        <v>99</v>
      </c>
      <c r="C42" s="38"/>
    </row>
    <row r="43" spans="1:3" ht="15.75" thickBot="1" x14ac:dyDescent="0.3">
      <c r="A43" s="36" t="s">
        <v>100</v>
      </c>
      <c r="B43" s="37" t="s">
        <v>99</v>
      </c>
      <c r="C43" s="38"/>
    </row>
    <row r="44" spans="1:3" ht="15.75" thickBot="1" x14ac:dyDescent="0.3">
      <c r="A44" s="36" t="s">
        <v>101</v>
      </c>
      <c r="B44" s="37" t="s">
        <v>102</v>
      </c>
      <c r="C44" s="38"/>
    </row>
    <row r="45" spans="1:3" ht="15.75" thickBot="1" x14ac:dyDescent="0.3">
      <c r="A45" s="36" t="s">
        <v>103</v>
      </c>
      <c r="B45" s="37" t="s">
        <v>99</v>
      </c>
      <c r="C45" s="38"/>
    </row>
    <row r="46" spans="1:3" ht="15.75" thickBot="1" x14ac:dyDescent="0.3">
      <c r="A46" s="36" t="s">
        <v>104</v>
      </c>
      <c r="B46" s="37" t="s">
        <v>102</v>
      </c>
      <c r="C46" s="38"/>
    </row>
    <row r="47" spans="1:3" ht="15.75" thickBot="1" x14ac:dyDescent="0.3">
      <c r="A47" s="36" t="s">
        <v>105</v>
      </c>
      <c r="B47" s="37" t="s">
        <v>106</v>
      </c>
      <c r="C47" s="38"/>
    </row>
    <row r="48" spans="1:3" ht="15.75" thickBot="1" x14ac:dyDescent="0.3">
      <c r="A48" s="36" t="s">
        <v>107</v>
      </c>
      <c r="B48" s="37" t="s">
        <v>99</v>
      </c>
      <c r="C48" s="38"/>
    </row>
    <row r="49" spans="1:3" ht="26.25" thickBot="1" x14ac:dyDescent="0.3">
      <c r="A49" s="36" t="s">
        <v>108</v>
      </c>
      <c r="B49" s="37" t="s">
        <v>99</v>
      </c>
      <c r="C49" s="38"/>
    </row>
    <row r="50" spans="1:3" ht="15.75" thickBot="1" x14ac:dyDescent="0.3">
      <c r="A50" s="36" t="s">
        <v>109</v>
      </c>
      <c r="B50" s="37" t="s">
        <v>82</v>
      </c>
      <c r="C50" s="38"/>
    </row>
    <row r="51" spans="1:3" ht="15.75" thickBot="1" x14ac:dyDescent="0.3">
      <c r="A51" s="36" t="s">
        <v>110</v>
      </c>
      <c r="B51" s="37" t="s">
        <v>82</v>
      </c>
      <c r="C51" s="38"/>
    </row>
    <row r="52" spans="1:3" ht="26.25" thickBot="1" x14ac:dyDescent="0.3">
      <c r="A52" s="36" t="s">
        <v>111</v>
      </c>
      <c r="B52" s="37" t="s">
        <v>43</v>
      </c>
      <c r="C52" s="38"/>
    </row>
    <row r="53" spans="1:3" ht="26.25" thickBot="1" x14ac:dyDescent="0.3">
      <c r="A53" s="36" t="s">
        <v>112</v>
      </c>
      <c r="B53" s="37" t="s">
        <v>43</v>
      </c>
      <c r="C53" s="38"/>
    </row>
    <row r="54" spans="1:3" ht="26.25" thickBot="1" x14ac:dyDescent="0.3">
      <c r="A54" s="36" t="s">
        <v>113</v>
      </c>
      <c r="B54" s="37" t="s">
        <v>82</v>
      </c>
      <c r="C54" s="38"/>
    </row>
    <row r="55" spans="1:3" ht="15.75" thickBot="1" x14ac:dyDescent="0.3">
      <c r="A55" s="36" t="s">
        <v>114</v>
      </c>
      <c r="B55" s="37" t="s">
        <v>82</v>
      </c>
      <c r="C55" s="38"/>
    </row>
    <row r="56" spans="1:3" ht="15.75" thickBot="1" x14ac:dyDescent="0.3">
      <c r="A56" s="36" t="s">
        <v>115</v>
      </c>
      <c r="B56" s="37" t="s">
        <v>116</v>
      </c>
      <c r="C56" s="38"/>
    </row>
    <row r="57" spans="1:3" ht="15.75" thickBot="1" x14ac:dyDescent="0.3">
      <c r="A57" s="36" t="s">
        <v>117</v>
      </c>
      <c r="B57" s="37" t="s">
        <v>43</v>
      </c>
      <c r="C57" s="38"/>
    </row>
    <row r="58" spans="1:3" ht="15.75" thickBot="1" x14ac:dyDescent="0.3">
      <c r="A58" s="36" t="s">
        <v>118</v>
      </c>
      <c r="B58" s="37" t="s">
        <v>119</v>
      </c>
      <c r="C58" s="38"/>
    </row>
    <row r="59" spans="1:3" ht="26.25" thickBot="1" x14ac:dyDescent="0.3">
      <c r="A59" s="36" t="s">
        <v>120</v>
      </c>
      <c r="B59" s="37" t="s">
        <v>43</v>
      </c>
      <c r="C59" s="38"/>
    </row>
    <row r="60" spans="1:3" ht="15.75" thickBot="1" x14ac:dyDescent="0.3">
      <c r="A60" s="36" t="s">
        <v>121</v>
      </c>
      <c r="B60" s="37" t="s">
        <v>122</v>
      </c>
      <c r="C60" s="38"/>
    </row>
    <row r="61" spans="1:3" ht="26.25" thickBot="1" x14ac:dyDescent="0.3">
      <c r="A61" s="36" t="s">
        <v>123</v>
      </c>
      <c r="B61" s="37" t="s">
        <v>82</v>
      </c>
      <c r="C61" s="38"/>
    </row>
    <row r="62" spans="1:3" ht="26.25" thickBot="1" x14ac:dyDescent="0.3">
      <c r="A62" s="36" t="s">
        <v>124</v>
      </c>
      <c r="B62" s="37" t="s">
        <v>43</v>
      </c>
      <c r="C62" s="38"/>
    </row>
    <row r="63" spans="1:3" ht="39" thickBot="1" x14ac:dyDescent="0.3">
      <c r="A63" s="36" t="s">
        <v>125</v>
      </c>
      <c r="B63" s="37" t="s">
        <v>43</v>
      </c>
      <c r="C63" s="38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"/>
  <sheetViews>
    <sheetView workbookViewId="0">
      <selection activeCell="F4" sqref="F4:G4"/>
    </sheetView>
  </sheetViews>
  <sheetFormatPr defaultRowHeight="15" x14ac:dyDescent="0.25"/>
  <cols>
    <col min="1" max="1" width="17" bestFit="1" customWidth="1"/>
    <col min="3" max="3" width="14.140625" customWidth="1"/>
    <col min="5" max="5" width="15.42578125" customWidth="1"/>
    <col min="7" max="7" width="18.28515625" customWidth="1"/>
  </cols>
  <sheetData>
    <row r="1" spans="1:7" x14ac:dyDescent="0.25">
      <c r="A1" s="121" t="s">
        <v>20</v>
      </c>
      <c r="B1" s="121"/>
      <c r="C1" s="121"/>
      <c r="D1" s="121"/>
      <c r="E1" s="121"/>
      <c r="F1" s="121"/>
      <c r="G1" s="121"/>
    </row>
    <row r="2" spans="1:7" ht="52.5" customHeight="1" x14ac:dyDescent="0.25">
      <c r="A2" s="7" t="s">
        <v>21</v>
      </c>
      <c r="B2" s="122" t="s">
        <v>23</v>
      </c>
      <c r="C2" s="123"/>
      <c r="D2" s="124" t="s">
        <v>24</v>
      </c>
      <c r="E2" s="125"/>
      <c r="F2" s="125"/>
      <c r="G2" s="126"/>
    </row>
    <row r="3" spans="1:7" x14ac:dyDescent="0.25">
      <c r="A3" s="11" t="s">
        <v>1</v>
      </c>
      <c r="B3" s="127" t="s">
        <v>0</v>
      </c>
      <c r="C3" s="128"/>
      <c r="D3" s="124" t="s">
        <v>25</v>
      </c>
      <c r="E3" s="126"/>
      <c r="F3" s="124" t="s">
        <v>26</v>
      </c>
      <c r="G3" s="126"/>
    </row>
    <row r="4" spans="1:7" x14ac:dyDescent="0.25">
      <c r="A4" s="6" t="s">
        <v>2</v>
      </c>
      <c r="B4" s="100">
        <v>3053</v>
      </c>
      <c r="C4" s="101"/>
      <c r="D4" s="102"/>
      <c r="E4" s="103"/>
      <c r="F4" s="104">
        <f>B4*D4</f>
        <v>0</v>
      </c>
      <c r="G4" s="105"/>
    </row>
    <row r="5" spans="1:7" x14ac:dyDescent="0.25">
      <c r="A5" s="6" t="s">
        <v>4</v>
      </c>
      <c r="B5" s="100">
        <v>5027</v>
      </c>
      <c r="C5" s="101"/>
      <c r="D5" s="102"/>
      <c r="E5" s="103"/>
      <c r="F5" s="104">
        <f t="shared" ref="F5:F7" si="0">B5*D5</f>
        <v>0</v>
      </c>
      <c r="G5" s="105"/>
    </row>
    <row r="6" spans="1:7" x14ac:dyDescent="0.25">
      <c r="A6" s="6" t="s">
        <v>5</v>
      </c>
      <c r="B6" s="100">
        <v>2324</v>
      </c>
      <c r="C6" s="101"/>
      <c r="D6" s="102"/>
      <c r="E6" s="103"/>
      <c r="F6" s="104">
        <f t="shared" si="0"/>
        <v>0</v>
      </c>
      <c r="G6" s="105"/>
    </row>
    <row r="7" spans="1:7" x14ac:dyDescent="0.25">
      <c r="A7" s="6" t="s">
        <v>22</v>
      </c>
      <c r="B7" s="100">
        <v>1442</v>
      </c>
      <c r="C7" s="101"/>
      <c r="D7" s="102"/>
      <c r="E7" s="103"/>
      <c r="F7" s="104">
        <f t="shared" si="0"/>
        <v>0</v>
      </c>
      <c r="G7" s="105"/>
    </row>
    <row r="8" spans="1:7" x14ac:dyDescent="0.25">
      <c r="A8" s="6" t="s">
        <v>7</v>
      </c>
      <c r="B8" s="106">
        <f>SUM(B4:C7)</f>
        <v>11846</v>
      </c>
      <c r="C8" s="107"/>
      <c r="D8" s="110" t="s">
        <v>27</v>
      </c>
      <c r="E8" s="110"/>
      <c r="F8" s="110">
        <f>SUM(F4:G7)</f>
        <v>0</v>
      </c>
      <c r="G8" s="110"/>
    </row>
    <row r="9" spans="1:7" x14ac:dyDescent="0.25">
      <c r="A9" s="12" t="s">
        <v>1</v>
      </c>
      <c r="B9" s="117" t="s">
        <v>8</v>
      </c>
      <c r="C9" s="118"/>
      <c r="D9" s="119" t="s">
        <v>8</v>
      </c>
      <c r="E9" s="120"/>
      <c r="F9" s="119" t="s">
        <v>8</v>
      </c>
      <c r="G9" s="120"/>
    </row>
    <row r="10" spans="1:7" x14ac:dyDescent="0.25">
      <c r="A10" s="6" t="s">
        <v>2</v>
      </c>
      <c r="B10" s="100">
        <v>234</v>
      </c>
      <c r="C10" s="101"/>
      <c r="D10" s="115"/>
      <c r="E10" s="116"/>
      <c r="F10" s="104">
        <f>B10*D10</f>
        <v>0</v>
      </c>
      <c r="G10" s="105"/>
    </row>
    <row r="11" spans="1:7" x14ac:dyDescent="0.25">
      <c r="A11" s="6" t="s">
        <v>4</v>
      </c>
      <c r="B11" s="100">
        <v>384</v>
      </c>
      <c r="C11" s="101"/>
      <c r="D11" s="115"/>
      <c r="E11" s="116"/>
      <c r="F11" s="104">
        <f t="shared" ref="F11:F13" si="1">B11*D11</f>
        <v>0</v>
      </c>
      <c r="G11" s="105"/>
    </row>
    <row r="12" spans="1:7" x14ac:dyDescent="0.25">
      <c r="A12" s="6" t="s">
        <v>5</v>
      </c>
      <c r="B12" s="100">
        <v>0</v>
      </c>
      <c r="C12" s="101"/>
      <c r="D12" s="115"/>
      <c r="E12" s="116"/>
      <c r="F12" s="104">
        <f>B12*D12</f>
        <v>0</v>
      </c>
      <c r="G12" s="105"/>
    </row>
    <row r="13" spans="1:7" x14ac:dyDescent="0.25">
      <c r="A13" s="6" t="s">
        <v>22</v>
      </c>
      <c r="B13" s="100">
        <v>261</v>
      </c>
      <c r="C13" s="101"/>
      <c r="D13" s="115"/>
      <c r="E13" s="116"/>
      <c r="F13" s="104">
        <f t="shared" si="1"/>
        <v>0</v>
      </c>
      <c r="G13" s="105"/>
    </row>
    <row r="14" spans="1:7" x14ac:dyDescent="0.25">
      <c r="A14" s="6" t="s">
        <v>7</v>
      </c>
      <c r="B14" s="106">
        <f>SUM(B10:C13)</f>
        <v>879</v>
      </c>
      <c r="C14" s="107"/>
      <c r="D14" s="108" t="s">
        <v>27</v>
      </c>
      <c r="E14" s="109"/>
      <c r="F14" s="110">
        <f>SUM(F10:G13)</f>
        <v>0</v>
      </c>
      <c r="G14" s="110"/>
    </row>
    <row r="15" spans="1:7" x14ac:dyDescent="0.25">
      <c r="A15" s="112" t="s">
        <v>9</v>
      </c>
      <c r="B15" s="113"/>
      <c r="C15" s="113"/>
      <c r="D15" s="113"/>
      <c r="E15" s="113"/>
      <c r="F15" s="113"/>
      <c r="G15" s="114"/>
    </row>
    <row r="16" spans="1:7" x14ac:dyDescent="0.25">
      <c r="A16" s="13" t="s">
        <v>1</v>
      </c>
      <c r="B16" s="92" t="s">
        <v>10</v>
      </c>
      <c r="C16" s="93"/>
      <c r="D16" s="92" t="s">
        <v>10</v>
      </c>
      <c r="E16" s="111"/>
      <c r="F16" s="92" t="s">
        <v>10</v>
      </c>
      <c r="G16" s="93"/>
    </row>
    <row r="17" spans="1:7" x14ac:dyDescent="0.25">
      <c r="A17" s="6" t="s">
        <v>2</v>
      </c>
      <c r="B17" s="100">
        <v>0</v>
      </c>
      <c r="C17" s="101"/>
      <c r="D17" s="102"/>
      <c r="E17" s="103"/>
      <c r="F17" s="104">
        <f>B17*D17</f>
        <v>0</v>
      </c>
      <c r="G17" s="105"/>
    </row>
    <row r="18" spans="1:7" x14ac:dyDescent="0.25">
      <c r="A18" s="6" t="s">
        <v>3</v>
      </c>
      <c r="B18" s="100">
        <v>0</v>
      </c>
      <c r="C18" s="101"/>
      <c r="D18" s="102"/>
      <c r="E18" s="103"/>
      <c r="F18" s="104">
        <f t="shared" ref="F18:F22" si="2">B18*D18</f>
        <v>0</v>
      </c>
      <c r="G18" s="105"/>
    </row>
    <row r="19" spans="1:7" x14ac:dyDescent="0.25">
      <c r="A19" s="6" t="s">
        <v>4</v>
      </c>
      <c r="B19" s="100">
        <v>0</v>
      </c>
      <c r="C19" s="101"/>
      <c r="D19" s="102"/>
      <c r="E19" s="103"/>
      <c r="F19" s="104">
        <f t="shared" si="2"/>
        <v>0</v>
      </c>
      <c r="G19" s="105"/>
    </row>
    <row r="20" spans="1:7" x14ac:dyDescent="0.25">
      <c r="A20" s="6" t="s">
        <v>5</v>
      </c>
      <c r="B20" s="100">
        <v>0</v>
      </c>
      <c r="C20" s="101"/>
      <c r="D20" s="102"/>
      <c r="E20" s="103"/>
      <c r="F20" s="104">
        <f t="shared" si="2"/>
        <v>0</v>
      </c>
      <c r="G20" s="105"/>
    </row>
    <row r="21" spans="1:7" x14ac:dyDescent="0.25">
      <c r="A21" s="6" t="s">
        <v>22</v>
      </c>
      <c r="B21" s="100">
        <v>0</v>
      </c>
      <c r="C21" s="101"/>
      <c r="D21" s="102"/>
      <c r="E21" s="103"/>
      <c r="F21" s="104">
        <f t="shared" si="2"/>
        <v>0</v>
      </c>
      <c r="G21" s="105"/>
    </row>
    <row r="22" spans="1:7" x14ac:dyDescent="0.25">
      <c r="A22" s="6" t="s">
        <v>6</v>
      </c>
      <c r="B22" s="100">
        <v>0</v>
      </c>
      <c r="C22" s="101"/>
      <c r="D22" s="102"/>
      <c r="E22" s="103"/>
      <c r="F22" s="104">
        <f t="shared" si="2"/>
        <v>0</v>
      </c>
      <c r="G22" s="105"/>
    </row>
    <row r="23" spans="1:7" x14ac:dyDescent="0.25">
      <c r="A23" s="6" t="s">
        <v>7</v>
      </c>
      <c r="B23" s="106">
        <f>SUM(B17:C22)</f>
        <v>0</v>
      </c>
      <c r="C23" s="107"/>
      <c r="D23" s="108" t="s">
        <v>27</v>
      </c>
      <c r="E23" s="109"/>
      <c r="F23" s="110">
        <f>SUM(F17:G22)</f>
        <v>0</v>
      </c>
      <c r="G23" s="110"/>
    </row>
    <row r="24" spans="1:7" x14ac:dyDescent="0.25">
      <c r="A24" s="86" t="s">
        <v>11</v>
      </c>
      <c r="B24" s="92" t="s">
        <v>10</v>
      </c>
      <c r="C24" s="93"/>
      <c r="D24" s="92" t="s">
        <v>10</v>
      </c>
      <c r="E24" s="111"/>
      <c r="F24" s="92" t="s">
        <v>10</v>
      </c>
      <c r="G24" s="93"/>
    </row>
    <row r="25" spans="1:7" x14ac:dyDescent="0.25">
      <c r="A25" s="6" t="s">
        <v>2</v>
      </c>
      <c r="B25" s="100">
        <v>98</v>
      </c>
      <c r="C25" s="101"/>
      <c r="D25" s="102"/>
      <c r="E25" s="103"/>
      <c r="F25" s="104">
        <f>B25*D25</f>
        <v>0</v>
      </c>
      <c r="G25" s="105"/>
    </row>
    <row r="26" spans="1:7" x14ac:dyDescent="0.25">
      <c r="A26" s="6" t="s">
        <v>3</v>
      </c>
      <c r="B26" s="100">
        <v>98</v>
      </c>
      <c r="C26" s="101"/>
      <c r="D26" s="102"/>
      <c r="E26" s="103"/>
      <c r="F26" s="104">
        <f t="shared" ref="F26:F30" si="3">B26*D26</f>
        <v>0</v>
      </c>
      <c r="G26" s="105"/>
    </row>
    <row r="27" spans="1:7" x14ac:dyDescent="0.25">
      <c r="A27" s="6" t="s">
        <v>4</v>
      </c>
      <c r="B27" s="100">
        <v>99</v>
      </c>
      <c r="C27" s="101"/>
      <c r="D27" s="102"/>
      <c r="E27" s="103"/>
      <c r="F27" s="104">
        <f t="shared" si="3"/>
        <v>0</v>
      </c>
      <c r="G27" s="105"/>
    </row>
    <row r="28" spans="1:7" x14ac:dyDescent="0.25">
      <c r="A28" s="6" t="s">
        <v>5</v>
      </c>
      <c r="B28" s="100">
        <v>97</v>
      </c>
      <c r="C28" s="101"/>
      <c r="D28" s="102"/>
      <c r="E28" s="103"/>
      <c r="F28" s="104">
        <f t="shared" si="3"/>
        <v>0</v>
      </c>
      <c r="G28" s="105"/>
    </row>
    <row r="29" spans="1:7" x14ac:dyDescent="0.25">
      <c r="A29" s="6" t="s">
        <v>22</v>
      </c>
      <c r="B29" s="100">
        <v>92</v>
      </c>
      <c r="C29" s="101"/>
      <c r="D29" s="102"/>
      <c r="E29" s="103"/>
      <c r="F29" s="104">
        <f t="shared" si="3"/>
        <v>0</v>
      </c>
      <c r="G29" s="105"/>
    </row>
    <row r="30" spans="1:7" x14ac:dyDescent="0.25">
      <c r="A30" s="6" t="s">
        <v>6</v>
      </c>
      <c r="B30" s="100">
        <v>84</v>
      </c>
      <c r="C30" s="101"/>
      <c r="D30" s="102"/>
      <c r="E30" s="103"/>
      <c r="F30" s="104">
        <f t="shared" si="3"/>
        <v>0</v>
      </c>
      <c r="G30" s="105"/>
    </row>
    <row r="31" spans="1:7" x14ac:dyDescent="0.25">
      <c r="A31" s="6" t="s">
        <v>7</v>
      </c>
      <c r="B31" s="106">
        <f>SUM(B25:C30)</f>
        <v>568</v>
      </c>
      <c r="C31" s="107"/>
      <c r="D31" s="108" t="s">
        <v>27</v>
      </c>
      <c r="E31" s="109"/>
      <c r="F31" s="110">
        <f>SUM(F25:G30)</f>
        <v>0</v>
      </c>
      <c r="G31" s="110"/>
    </row>
    <row r="32" spans="1:7" x14ac:dyDescent="0.25">
      <c r="A32" s="86" t="s">
        <v>12</v>
      </c>
      <c r="B32" s="92" t="s">
        <v>10</v>
      </c>
      <c r="C32" s="93"/>
      <c r="D32" s="92" t="s">
        <v>10</v>
      </c>
      <c r="E32" s="111"/>
      <c r="F32" s="92" t="s">
        <v>10</v>
      </c>
      <c r="G32" s="93"/>
    </row>
    <row r="33" spans="1:7" x14ac:dyDescent="0.25">
      <c r="A33" s="6" t="s">
        <v>2</v>
      </c>
      <c r="B33" s="100">
        <v>98</v>
      </c>
      <c r="C33" s="101"/>
      <c r="D33" s="102"/>
      <c r="E33" s="103"/>
      <c r="F33" s="104">
        <f>B33*D33</f>
        <v>0</v>
      </c>
      <c r="G33" s="105"/>
    </row>
    <row r="34" spans="1:7" x14ac:dyDescent="0.25">
      <c r="A34" s="6" t="s">
        <v>3</v>
      </c>
      <c r="B34" s="100">
        <v>99</v>
      </c>
      <c r="C34" s="101"/>
      <c r="D34" s="102"/>
      <c r="E34" s="103"/>
      <c r="F34" s="104">
        <f t="shared" ref="F34:F38" si="4">B34*D34</f>
        <v>0</v>
      </c>
      <c r="G34" s="105"/>
    </row>
    <row r="35" spans="1:7" x14ac:dyDescent="0.25">
      <c r="A35" s="6" t="s">
        <v>4</v>
      </c>
      <c r="B35" s="100">
        <v>99</v>
      </c>
      <c r="C35" s="101"/>
      <c r="D35" s="102"/>
      <c r="E35" s="103"/>
      <c r="F35" s="104">
        <f t="shared" si="4"/>
        <v>0</v>
      </c>
      <c r="G35" s="105"/>
    </row>
    <row r="36" spans="1:7" x14ac:dyDescent="0.25">
      <c r="A36" s="6" t="s">
        <v>5</v>
      </c>
      <c r="B36" s="100">
        <v>97</v>
      </c>
      <c r="C36" s="101"/>
      <c r="D36" s="102"/>
      <c r="E36" s="103"/>
      <c r="F36" s="104">
        <f t="shared" si="4"/>
        <v>0</v>
      </c>
      <c r="G36" s="105"/>
    </row>
    <row r="37" spans="1:7" x14ac:dyDescent="0.25">
      <c r="A37" s="6" t="s">
        <v>22</v>
      </c>
      <c r="B37" s="100">
        <v>93</v>
      </c>
      <c r="C37" s="101"/>
      <c r="D37" s="102"/>
      <c r="E37" s="103"/>
      <c r="F37" s="104">
        <f t="shared" si="4"/>
        <v>0</v>
      </c>
      <c r="G37" s="105"/>
    </row>
    <row r="38" spans="1:7" x14ac:dyDescent="0.25">
      <c r="A38" s="6" t="s">
        <v>6</v>
      </c>
      <c r="B38" s="100">
        <v>86</v>
      </c>
      <c r="C38" s="101"/>
      <c r="D38" s="102"/>
      <c r="E38" s="103"/>
      <c r="F38" s="104">
        <f t="shared" si="4"/>
        <v>0</v>
      </c>
      <c r="G38" s="105"/>
    </row>
    <row r="39" spans="1:7" x14ac:dyDescent="0.25">
      <c r="A39" s="6" t="s">
        <v>7</v>
      </c>
      <c r="B39" s="106">
        <f>SUM(B33:C38)</f>
        <v>572</v>
      </c>
      <c r="C39" s="107"/>
      <c r="D39" s="108" t="s">
        <v>27</v>
      </c>
      <c r="E39" s="109"/>
      <c r="F39" s="110">
        <f>SUM(F33:G38)</f>
        <v>0</v>
      </c>
      <c r="G39" s="110"/>
    </row>
    <row r="40" spans="1:7" x14ac:dyDescent="0.25">
      <c r="A40" s="86" t="s">
        <v>13</v>
      </c>
      <c r="B40" s="92" t="s">
        <v>10</v>
      </c>
      <c r="C40" s="93"/>
      <c r="D40" s="92" t="s">
        <v>10</v>
      </c>
      <c r="E40" s="111"/>
      <c r="F40" s="92" t="s">
        <v>10</v>
      </c>
      <c r="G40" s="93"/>
    </row>
    <row r="41" spans="1:7" x14ac:dyDescent="0.25">
      <c r="A41" s="6" t="s">
        <v>2</v>
      </c>
      <c r="B41" s="100">
        <v>90</v>
      </c>
      <c r="C41" s="101"/>
      <c r="D41" s="102"/>
      <c r="E41" s="103"/>
      <c r="F41" s="104">
        <f>B41*D41</f>
        <v>0</v>
      </c>
      <c r="G41" s="105"/>
    </row>
    <row r="42" spans="1:7" x14ac:dyDescent="0.25">
      <c r="A42" s="6" t="s">
        <v>3</v>
      </c>
      <c r="B42" s="100">
        <v>88</v>
      </c>
      <c r="C42" s="101"/>
      <c r="D42" s="102"/>
      <c r="E42" s="103"/>
      <c r="F42" s="104">
        <f t="shared" ref="F42:F46" si="5">B42*D42</f>
        <v>0</v>
      </c>
      <c r="G42" s="105"/>
    </row>
    <row r="43" spans="1:7" x14ac:dyDescent="0.25">
      <c r="A43" s="6" t="s">
        <v>4</v>
      </c>
      <c r="B43" s="100">
        <v>91</v>
      </c>
      <c r="C43" s="101"/>
      <c r="D43" s="102"/>
      <c r="E43" s="103"/>
      <c r="F43" s="104">
        <f t="shared" si="5"/>
        <v>0</v>
      </c>
      <c r="G43" s="105"/>
    </row>
    <row r="44" spans="1:7" x14ac:dyDescent="0.25">
      <c r="A44" s="6" t="s">
        <v>5</v>
      </c>
      <c r="B44" s="100">
        <v>88</v>
      </c>
      <c r="C44" s="101"/>
      <c r="D44" s="102"/>
      <c r="E44" s="103"/>
      <c r="F44" s="104">
        <f t="shared" si="5"/>
        <v>0</v>
      </c>
      <c r="G44" s="105"/>
    </row>
    <row r="45" spans="1:7" x14ac:dyDescent="0.25">
      <c r="A45" s="6" t="s">
        <v>22</v>
      </c>
      <c r="B45" s="100">
        <v>85</v>
      </c>
      <c r="C45" s="101"/>
      <c r="D45" s="102"/>
      <c r="E45" s="103"/>
      <c r="F45" s="104">
        <f t="shared" si="5"/>
        <v>0</v>
      </c>
      <c r="G45" s="105"/>
    </row>
    <row r="46" spans="1:7" x14ac:dyDescent="0.25">
      <c r="A46" s="6" t="s">
        <v>6</v>
      </c>
      <c r="B46" s="100">
        <v>82</v>
      </c>
      <c r="C46" s="101"/>
      <c r="D46" s="102"/>
      <c r="E46" s="103"/>
      <c r="F46" s="104">
        <f t="shared" si="5"/>
        <v>0</v>
      </c>
      <c r="G46" s="105"/>
    </row>
    <row r="47" spans="1:7" x14ac:dyDescent="0.25">
      <c r="A47" s="6" t="s">
        <v>7</v>
      </c>
      <c r="B47" s="106">
        <f>SUM(B41:C46)</f>
        <v>524</v>
      </c>
      <c r="C47" s="107"/>
      <c r="D47" s="108" t="s">
        <v>27</v>
      </c>
      <c r="E47" s="109"/>
      <c r="F47" s="110">
        <f>SUM(F41:G46)</f>
        <v>0</v>
      </c>
      <c r="G47" s="110"/>
    </row>
    <row r="48" spans="1:7" x14ac:dyDescent="0.25">
      <c r="A48" s="86" t="s">
        <v>14</v>
      </c>
      <c r="B48" s="92" t="s">
        <v>10</v>
      </c>
      <c r="C48" s="93"/>
      <c r="D48" s="92" t="s">
        <v>10</v>
      </c>
      <c r="E48" s="111"/>
      <c r="F48" s="92" t="s">
        <v>10</v>
      </c>
      <c r="G48" s="93"/>
    </row>
    <row r="49" spans="1:7" x14ac:dyDescent="0.25">
      <c r="A49" s="6" t="s">
        <v>2</v>
      </c>
      <c r="B49" s="100">
        <v>25</v>
      </c>
      <c r="C49" s="101"/>
      <c r="D49" s="102"/>
      <c r="E49" s="103"/>
      <c r="F49" s="104">
        <f>B49*D49</f>
        <v>0</v>
      </c>
      <c r="G49" s="105"/>
    </row>
    <row r="50" spans="1:7" x14ac:dyDescent="0.25">
      <c r="A50" s="6" t="s">
        <v>3</v>
      </c>
      <c r="B50" s="100">
        <v>32</v>
      </c>
      <c r="C50" s="101"/>
      <c r="D50" s="102"/>
      <c r="E50" s="103"/>
      <c r="F50" s="104">
        <f t="shared" ref="F50:F54" si="6">B50*D50</f>
        <v>0</v>
      </c>
      <c r="G50" s="105"/>
    </row>
    <row r="51" spans="1:7" x14ac:dyDescent="0.25">
      <c r="A51" s="6" t="s">
        <v>4</v>
      </c>
      <c r="B51" s="100">
        <v>36</v>
      </c>
      <c r="C51" s="101"/>
      <c r="D51" s="102"/>
      <c r="E51" s="103"/>
      <c r="F51" s="104">
        <f t="shared" si="6"/>
        <v>0</v>
      </c>
      <c r="G51" s="105"/>
    </row>
    <row r="52" spans="1:7" x14ac:dyDescent="0.25">
      <c r="A52" s="6" t="s">
        <v>5</v>
      </c>
      <c r="B52" s="100">
        <v>38</v>
      </c>
      <c r="C52" s="101"/>
      <c r="D52" s="102"/>
      <c r="E52" s="103"/>
      <c r="F52" s="104">
        <f t="shared" si="6"/>
        <v>0</v>
      </c>
      <c r="G52" s="105"/>
    </row>
    <row r="53" spans="1:7" x14ac:dyDescent="0.25">
      <c r="A53" s="6" t="s">
        <v>22</v>
      </c>
      <c r="B53" s="100">
        <v>31</v>
      </c>
      <c r="C53" s="101"/>
      <c r="D53" s="102"/>
      <c r="E53" s="103"/>
      <c r="F53" s="104">
        <f t="shared" si="6"/>
        <v>0</v>
      </c>
      <c r="G53" s="105"/>
    </row>
    <row r="54" spans="1:7" x14ac:dyDescent="0.25">
      <c r="A54" s="6" t="s">
        <v>6</v>
      </c>
      <c r="B54" s="100">
        <v>29</v>
      </c>
      <c r="C54" s="101"/>
      <c r="D54" s="102"/>
      <c r="E54" s="103"/>
      <c r="F54" s="104">
        <f t="shared" si="6"/>
        <v>0</v>
      </c>
      <c r="G54" s="105"/>
    </row>
    <row r="55" spans="1:7" x14ac:dyDescent="0.25">
      <c r="A55" s="6" t="s">
        <v>7</v>
      </c>
      <c r="B55" s="106">
        <f>SUM(B49:C54)</f>
        <v>191</v>
      </c>
      <c r="C55" s="107"/>
      <c r="D55" s="108" t="s">
        <v>27</v>
      </c>
      <c r="E55" s="109"/>
      <c r="F55" s="110">
        <f>SUM(F49:G54)</f>
        <v>0</v>
      </c>
      <c r="G55" s="110"/>
    </row>
    <row r="56" spans="1:7" x14ac:dyDescent="0.25">
      <c r="A56" s="86" t="s">
        <v>15</v>
      </c>
      <c r="B56" s="92" t="s">
        <v>10</v>
      </c>
      <c r="C56" s="93"/>
      <c r="D56" s="92" t="s">
        <v>10</v>
      </c>
      <c r="E56" s="111"/>
      <c r="F56" s="92" t="s">
        <v>10</v>
      </c>
      <c r="G56" s="93"/>
    </row>
    <row r="57" spans="1:7" x14ac:dyDescent="0.25">
      <c r="A57" s="6" t="s">
        <v>2</v>
      </c>
      <c r="B57" s="100">
        <v>315</v>
      </c>
      <c r="C57" s="101"/>
      <c r="D57" s="102"/>
      <c r="E57" s="103"/>
      <c r="F57" s="104">
        <f>B57*D57</f>
        <v>0</v>
      </c>
      <c r="G57" s="105"/>
    </row>
    <row r="58" spans="1:7" x14ac:dyDescent="0.25">
      <c r="A58" s="6" t="s">
        <v>3</v>
      </c>
      <c r="B58" s="100">
        <v>316</v>
      </c>
      <c r="C58" s="101"/>
      <c r="D58" s="102"/>
      <c r="E58" s="103"/>
      <c r="F58" s="104">
        <f t="shared" ref="F58:F62" si="7">B58*D58</f>
        <v>0</v>
      </c>
      <c r="G58" s="105"/>
    </row>
    <row r="59" spans="1:7" x14ac:dyDescent="0.25">
      <c r="A59" s="6" t="s">
        <v>4</v>
      </c>
      <c r="B59" s="100">
        <v>323</v>
      </c>
      <c r="C59" s="101"/>
      <c r="D59" s="102"/>
      <c r="E59" s="103"/>
      <c r="F59" s="104">
        <f t="shared" si="7"/>
        <v>0</v>
      </c>
      <c r="G59" s="105"/>
    </row>
    <row r="60" spans="1:7" x14ac:dyDescent="0.25">
      <c r="A60" s="6" t="s">
        <v>5</v>
      </c>
      <c r="B60" s="100">
        <v>279</v>
      </c>
      <c r="C60" s="101"/>
      <c r="D60" s="102"/>
      <c r="E60" s="103"/>
      <c r="F60" s="104">
        <f t="shared" si="7"/>
        <v>0</v>
      </c>
      <c r="G60" s="105"/>
    </row>
    <row r="61" spans="1:7" x14ac:dyDescent="0.25">
      <c r="A61" s="6" t="s">
        <v>22</v>
      </c>
      <c r="B61" s="100">
        <v>296</v>
      </c>
      <c r="C61" s="101"/>
      <c r="D61" s="102"/>
      <c r="E61" s="103"/>
      <c r="F61" s="104">
        <f t="shared" si="7"/>
        <v>0</v>
      </c>
      <c r="G61" s="105"/>
    </row>
    <row r="62" spans="1:7" x14ac:dyDescent="0.25">
      <c r="A62" s="6" t="s">
        <v>6</v>
      </c>
      <c r="B62" s="100">
        <v>283</v>
      </c>
      <c r="C62" s="101"/>
      <c r="D62" s="102"/>
      <c r="E62" s="103"/>
      <c r="F62" s="104">
        <f t="shared" si="7"/>
        <v>0</v>
      </c>
      <c r="G62" s="105"/>
    </row>
    <row r="63" spans="1:7" x14ac:dyDescent="0.25">
      <c r="A63" s="6" t="s">
        <v>7</v>
      </c>
      <c r="B63" s="106">
        <f>SUM(B57:C62)</f>
        <v>1812</v>
      </c>
      <c r="C63" s="107"/>
      <c r="D63" s="108" t="s">
        <v>27</v>
      </c>
      <c r="E63" s="109"/>
      <c r="F63" s="110">
        <f>SUM(F57:G62)</f>
        <v>0</v>
      </c>
      <c r="G63" s="110"/>
    </row>
    <row r="64" spans="1:7" x14ac:dyDescent="0.25">
      <c r="A64" s="8" t="s">
        <v>16</v>
      </c>
      <c r="B64" s="92" t="s">
        <v>10</v>
      </c>
      <c r="C64" s="93"/>
      <c r="D64" s="92" t="s">
        <v>10</v>
      </c>
      <c r="E64" s="111"/>
      <c r="F64" s="92" t="s">
        <v>10</v>
      </c>
      <c r="G64" s="93"/>
    </row>
    <row r="65" spans="1:7" x14ac:dyDescent="0.25">
      <c r="A65" s="6" t="s">
        <v>2</v>
      </c>
      <c r="B65" s="100">
        <v>0</v>
      </c>
      <c r="C65" s="101"/>
      <c r="D65" s="102"/>
      <c r="E65" s="103"/>
      <c r="F65" s="104">
        <f>B65*D65</f>
        <v>0</v>
      </c>
      <c r="G65" s="105"/>
    </row>
    <row r="66" spans="1:7" x14ac:dyDescent="0.25">
      <c r="A66" s="6" t="s">
        <v>3</v>
      </c>
      <c r="B66" s="100">
        <v>0</v>
      </c>
      <c r="C66" s="101"/>
      <c r="D66" s="102"/>
      <c r="E66" s="103"/>
      <c r="F66" s="104">
        <f t="shared" ref="F66:F70" si="8">B66*D66</f>
        <v>0</v>
      </c>
      <c r="G66" s="105"/>
    </row>
    <row r="67" spans="1:7" x14ac:dyDescent="0.25">
      <c r="A67" s="6" t="s">
        <v>4</v>
      </c>
      <c r="B67" s="100">
        <v>0</v>
      </c>
      <c r="C67" s="101"/>
      <c r="D67" s="102"/>
      <c r="E67" s="103"/>
      <c r="F67" s="104">
        <f t="shared" si="8"/>
        <v>0</v>
      </c>
      <c r="G67" s="105"/>
    </row>
    <row r="68" spans="1:7" x14ac:dyDescent="0.25">
      <c r="A68" s="6" t="s">
        <v>5</v>
      </c>
      <c r="B68" s="100">
        <v>0</v>
      </c>
      <c r="C68" s="101"/>
      <c r="D68" s="102"/>
      <c r="E68" s="103"/>
      <c r="F68" s="104">
        <f t="shared" si="8"/>
        <v>0</v>
      </c>
      <c r="G68" s="105"/>
    </row>
    <row r="69" spans="1:7" x14ac:dyDescent="0.25">
      <c r="A69" s="6" t="s">
        <v>22</v>
      </c>
      <c r="B69" s="100">
        <v>0</v>
      </c>
      <c r="C69" s="101"/>
      <c r="D69" s="102"/>
      <c r="E69" s="103"/>
      <c r="F69" s="104">
        <f t="shared" si="8"/>
        <v>0</v>
      </c>
      <c r="G69" s="105"/>
    </row>
    <row r="70" spans="1:7" x14ac:dyDescent="0.25">
      <c r="A70" s="6" t="s">
        <v>6</v>
      </c>
      <c r="B70" s="100">
        <v>0</v>
      </c>
      <c r="C70" s="101"/>
      <c r="D70" s="102"/>
      <c r="E70" s="103"/>
      <c r="F70" s="104">
        <f t="shared" si="8"/>
        <v>0</v>
      </c>
      <c r="G70" s="105"/>
    </row>
    <row r="71" spans="1:7" x14ac:dyDescent="0.25">
      <c r="A71" s="6" t="s">
        <v>7</v>
      </c>
      <c r="B71" s="106">
        <f>SUM(B65:C70)</f>
        <v>0</v>
      </c>
      <c r="C71" s="107"/>
      <c r="D71" s="108" t="s">
        <v>27</v>
      </c>
      <c r="E71" s="109"/>
      <c r="F71" s="110">
        <f>SUM(F65:G70)</f>
        <v>0</v>
      </c>
      <c r="G71" s="110"/>
    </row>
    <row r="72" spans="1:7" x14ac:dyDescent="0.25">
      <c r="A72" s="86" t="s">
        <v>17</v>
      </c>
      <c r="B72" s="92" t="s">
        <v>10</v>
      </c>
      <c r="C72" s="93"/>
      <c r="D72" s="92" t="s">
        <v>10</v>
      </c>
      <c r="E72" s="111"/>
      <c r="F72" s="92" t="s">
        <v>10</v>
      </c>
      <c r="G72" s="93"/>
    </row>
    <row r="73" spans="1:7" x14ac:dyDescent="0.25">
      <c r="A73" s="6" t="s">
        <v>2</v>
      </c>
      <c r="B73" s="100">
        <v>0</v>
      </c>
      <c r="C73" s="101"/>
      <c r="D73" s="102"/>
      <c r="E73" s="103"/>
      <c r="F73" s="104">
        <f>B73*D73</f>
        <v>0</v>
      </c>
      <c r="G73" s="105"/>
    </row>
    <row r="74" spans="1:7" x14ac:dyDescent="0.25">
      <c r="A74" s="6" t="s">
        <v>3</v>
      </c>
      <c r="B74" s="100">
        <v>0</v>
      </c>
      <c r="C74" s="101"/>
      <c r="D74" s="102"/>
      <c r="E74" s="103"/>
      <c r="F74" s="104">
        <f t="shared" ref="F74:F78" si="9">B74*D74</f>
        <v>0</v>
      </c>
      <c r="G74" s="105"/>
    </row>
    <row r="75" spans="1:7" x14ac:dyDescent="0.25">
      <c r="A75" s="6" t="s">
        <v>4</v>
      </c>
      <c r="B75" s="100">
        <v>0</v>
      </c>
      <c r="C75" s="101"/>
      <c r="D75" s="102"/>
      <c r="E75" s="103"/>
      <c r="F75" s="104">
        <f t="shared" si="9"/>
        <v>0</v>
      </c>
      <c r="G75" s="105"/>
    </row>
    <row r="76" spans="1:7" x14ac:dyDescent="0.25">
      <c r="A76" s="6" t="s">
        <v>5</v>
      </c>
      <c r="B76" s="100">
        <v>0</v>
      </c>
      <c r="C76" s="101"/>
      <c r="D76" s="102"/>
      <c r="E76" s="103"/>
      <c r="F76" s="104">
        <f t="shared" si="9"/>
        <v>0</v>
      </c>
      <c r="G76" s="105"/>
    </row>
    <row r="77" spans="1:7" x14ac:dyDescent="0.25">
      <c r="A77" s="6" t="s">
        <v>22</v>
      </c>
      <c r="B77" s="100">
        <v>0</v>
      </c>
      <c r="C77" s="101"/>
      <c r="D77" s="102"/>
      <c r="E77" s="103"/>
      <c r="F77" s="104">
        <f t="shared" si="9"/>
        <v>0</v>
      </c>
      <c r="G77" s="105"/>
    </row>
    <row r="78" spans="1:7" x14ac:dyDescent="0.25">
      <c r="A78" s="6" t="s">
        <v>6</v>
      </c>
      <c r="B78" s="100">
        <v>0</v>
      </c>
      <c r="C78" s="101"/>
      <c r="D78" s="102"/>
      <c r="E78" s="103"/>
      <c r="F78" s="104">
        <f t="shared" si="9"/>
        <v>0</v>
      </c>
      <c r="G78" s="105"/>
    </row>
    <row r="79" spans="1:7" x14ac:dyDescent="0.25">
      <c r="A79" s="6" t="s">
        <v>7</v>
      </c>
      <c r="B79" s="106">
        <f>SUM(B73:C78)</f>
        <v>0</v>
      </c>
      <c r="C79" s="107"/>
      <c r="D79" s="108" t="s">
        <v>27</v>
      </c>
      <c r="E79" s="109"/>
      <c r="F79" s="110">
        <f>SUM(F73:G78)</f>
        <v>0</v>
      </c>
      <c r="G79" s="110"/>
    </row>
    <row r="80" spans="1:7" x14ac:dyDescent="0.25">
      <c r="A80" s="8" t="s">
        <v>18</v>
      </c>
      <c r="B80" s="92" t="s">
        <v>10</v>
      </c>
      <c r="C80" s="93"/>
      <c r="D80" s="92" t="s">
        <v>10</v>
      </c>
      <c r="E80" s="111"/>
      <c r="F80" s="92" t="s">
        <v>10</v>
      </c>
      <c r="G80" s="93"/>
    </row>
    <row r="81" spans="1:7" x14ac:dyDescent="0.25">
      <c r="A81" s="6" t="s">
        <v>2</v>
      </c>
      <c r="B81" s="100">
        <v>0</v>
      </c>
      <c r="C81" s="101"/>
      <c r="D81" s="102"/>
      <c r="E81" s="103"/>
      <c r="F81" s="104">
        <f>B81*D81</f>
        <v>0</v>
      </c>
      <c r="G81" s="105"/>
    </row>
    <row r="82" spans="1:7" x14ac:dyDescent="0.25">
      <c r="A82" s="6" t="s">
        <v>3</v>
      </c>
      <c r="B82" s="100">
        <v>0</v>
      </c>
      <c r="C82" s="101"/>
      <c r="D82" s="102"/>
      <c r="E82" s="103"/>
      <c r="F82" s="104">
        <f t="shared" ref="F82:F86" si="10">B82*D82</f>
        <v>0</v>
      </c>
      <c r="G82" s="105"/>
    </row>
    <row r="83" spans="1:7" x14ac:dyDescent="0.25">
      <c r="A83" s="6" t="s">
        <v>4</v>
      </c>
      <c r="B83" s="100">
        <v>0</v>
      </c>
      <c r="C83" s="101"/>
      <c r="D83" s="102"/>
      <c r="E83" s="103"/>
      <c r="F83" s="104">
        <f t="shared" si="10"/>
        <v>0</v>
      </c>
      <c r="G83" s="105"/>
    </row>
    <row r="84" spans="1:7" x14ac:dyDescent="0.25">
      <c r="A84" s="6" t="s">
        <v>5</v>
      </c>
      <c r="B84" s="100">
        <v>0</v>
      </c>
      <c r="C84" s="101"/>
      <c r="D84" s="102"/>
      <c r="E84" s="103"/>
      <c r="F84" s="104">
        <f t="shared" si="10"/>
        <v>0</v>
      </c>
      <c r="G84" s="105"/>
    </row>
    <row r="85" spans="1:7" x14ac:dyDescent="0.25">
      <c r="A85" s="6" t="s">
        <v>22</v>
      </c>
      <c r="B85" s="100">
        <v>0</v>
      </c>
      <c r="C85" s="101"/>
      <c r="D85" s="102"/>
      <c r="E85" s="103"/>
      <c r="F85" s="104">
        <f t="shared" si="10"/>
        <v>0</v>
      </c>
      <c r="G85" s="105"/>
    </row>
    <row r="86" spans="1:7" x14ac:dyDescent="0.25">
      <c r="A86" s="6" t="s">
        <v>6</v>
      </c>
      <c r="B86" s="100">
        <v>0</v>
      </c>
      <c r="C86" s="101"/>
      <c r="D86" s="102"/>
      <c r="E86" s="103"/>
      <c r="F86" s="104">
        <f t="shared" si="10"/>
        <v>0</v>
      </c>
      <c r="G86" s="105"/>
    </row>
    <row r="87" spans="1:7" x14ac:dyDescent="0.25">
      <c r="A87" s="6" t="s">
        <v>7</v>
      </c>
      <c r="B87" s="106">
        <f>SUM(B81:C86)</f>
        <v>0</v>
      </c>
      <c r="C87" s="107"/>
      <c r="D87" s="108" t="s">
        <v>27</v>
      </c>
      <c r="E87" s="109"/>
      <c r="F87" s="110">
        <f>SUM(F81:G86)</f>
        <v>0</v>
      </c>
      <c r="G87" s="110"/>
    </row>
    <row r="88" spans="1:7" ht="24" x14ac:dyDescent="0.25">
      <c r="A88" s="8" t="s">
        <v>19</v>
      </c>
      <c r="B88" s="92" t="s">
        <v>10</v>
      </c>
      <c r="C88" s="93"/>
      <c r="D88" s="92" t="s">
        <v>10</v>
      </c>
      <c r="E88" s="111"/>
      <c r="F88" s="92" t="s">
        <v>10</v>
      </c>
      <c r="G88" s="93"/>
    </row>
    <row r="89" spans="1:7" x14ac:dyDescent="0.25">
      <c r="A89" s="6" t="s">
        <v>2</v>
      </c>
      <c r="B89" s="100">
        <v>0</v>
      </c>
      <c r="C89" s="101"/>
      <c r="D89" s="102"/>
      <c r="E89" s="103"/>
      <c r="F89" s="104">
        <f>B89*D89</f>
        <v>0</v>
      </c>
      <c r="G89" s="105"/>
    </row>
    <row r="90" spans="1:7" x14ac:dyDescent="0.25">
      <c r="A90" s="6" t="s">
        <v>3</v>
      </c>
      <c r="B90" s="100">
        <v>0</v>
      </c>
      <c r="C90" s="101"/>
      <c r="D90" s="102"/>
      <c r="E90" s="103"/>
      <c r="F90" s="104">
        <f t="shared" ref="F90:F94" si="11">B90*D90</f>
        <v>0</v>
      </c>
      <c r="G90" s="105"/>
    </row>
    <row r="91" spans="1:7" x14ac:dyDescent="0.25">
      <c r="A91" s="6" t="s">
        <v>4</v>
      </c>
      <c r="B91" s="100">
        <v>0</v>
      </c>
      <c r="C91" s="101"/>
      <c r="D91" s="102"/>
      <c r="E91" s="103"/>
      <c r="F91" s="104">
        <f t="shared" si="11"/>
        <v>0</v>
      </c>
      <c r="G91" s="105"/>
    </row>
    <row r="92" spans="1:7" x14ac:dyDescent="0.25">
      <c r="A92" s="6" t="s">
        <v>5</v>
      </c>
      <c r="B92" s="100">
        <v>0</v>
      </c>
      <c r="C92" s="101"/>
      <c r="D92" s="102"/>
      <c r="E92" s="103"/>
      <c r="F92" s="104">
        <f t="shared" si="11"/>
        <v>0</v>
      </c>
      <c r="G92" s="105"/>
    </row>
    <row r="93" spans="1:7" x14ac:dyDescent="0.25">
      <c r="A93" s="6" t="s">
        <v>22</v>
      </c>
      <c r="B93" s="100">
        <v>0</v>
      </c>
      <c r="C93" s="101"/>
      <c r="D93" s="102"/>
      <c r="E93" s="103"/>
      <c r="F93" s="104">
        <f t="shared" si="11"/>
        <v>0</v>
      </c>
      <c r="G93" s="105"/>
    </row>
    <row r="94" spans="1:7" x14ac:dyDescent="0.25">
      <c r="A94" s="6" t="s">
        <v>6</v>
      </c>
      <c r="B94" s="100">
        <v>0</v>
      </c>
      <c r="C94" s="101"/>
      <c r="D94" s="102"/>
      <c r="E94" s="103"/>
      <c r="F94" s="104">
        <f t="shared" si="11"/>
        <v>0</v>
      </c>
      <c r="G94" s="105"/>
    </row>
    <row r="95" spans="1:7" x14ac:dyDescent="0.25">
      <c r="A95" s="10" t="s">
        <v>7</v>
      </c>
      <c r="B95" s="106">
        <f>SUM(B89:C94)</f>
        <v>0</v>
      </c>
      <c r="C95" s="107"/>
      <c r="D95" s="108" t="s">
        <v>27</v>
      </c>
      <c r="E95" s="109"/>
      <c r="F95" s="110">
        <f>SUM(F89:G94)</f>
        <v>0</v>
      </c>
      <c r="G95" s="110"/>
    </row>
    <row r="96" spans="1:7" x14ac:dyDescent="0.25">
      <c r="A96" s="8" t="s">
        <v>7</v>
      </c>
      <c r="B96" s="90">
        <f>B8+B14+B23+B31+B39+B47+B55+B63+B71+B79+B87+B95</f>
        <v>16392</v>
      </c>
      <c r="C96" s="91"/>
      <c r="D96" s="92" t="s">
        <v>27</v>
      </c>
      <c r="E96" s="93"/>
      <c r="F96" s="94">
        <f>F8+F14+F23+F31+F39+F47+F55+F63+F71+F79+F87+F95</f>
        <v>0</v>
      </c>
      <c r="G96" s="93"/>
    </row>
    <row r="97" spans="1:7" x14ac:dyDescent="0.25">
      <c r="A97" s="95" t="s">
        <v>28</v>
      </c>
      <c r="B97" s="96"/>
      <c r="C97" s="96"/>
      <c r="D97" s="96"/>
      <c r="E97" s="97"/>
      <c r="F97" s="98">
        <f>F96*10%</f>
        <v>0</v>
      </c>
      <c r="G97" s="99"/>
    </row>
    <row r="98" spans="1:7" x14ac:dyDescent="0.25">
      <c r="A98" s="95" t="s">
        <v>29</v>
      </c>
      <c r="B98" s="96"/>
      <c r="C98" s="96"/>
      <c r="D98" s="96"/>
      <c r="E98" s="97"/>
      <c r="F98" s="98">
        <f>F96+F97</f>
        <v>0</v>
      </c>
      <c r="G98" s="99"/>
    </row>
  </sheetData>
  <sheetProtection algorithmName="SHA-512" hashValue="T/L3TOZyiCJFQNTMNJtnIJ1Xf9cXdsWoAvIXXX5uXjB8Wp9zeRNZ5pDl3BM4JTmm56FBxvaDL8ObpZM0cW1yfg==" saltValue="/1qjHseKgBMyCV997Z2qmg==" spinCount="100000" sheet="1" objects="1" scenarios="1"/>
  <mergeCells count="287">
    <mergeCell ref="A1:G1"/>
    <mergeCell ref="B2:C2"/>
    <mergeCell ref="D2:G2"/>
    <mergeCell ref="B3:C3"/>
    <mergeCell ref="D3:E3"/>
    <mergeCell ref="F3:G3"/>
    <mergeCell ref="B4:C4"/>
    <mergeCell ref="D4:E4"/>
    <mergeCell ref="F4:G4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A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3:C33"/>
    <mergeCell ref="D33:E33"/>
    <mergeCell ref="F33:G33"/>
    <mergeCell ref="B34:C34"/>
    <mergeCell ref="D34:E34"/>
    <mergeCell ref="F34:G34"/>
    <mergeCell ref="B35:C35"/>
    <mergeCell ref="D35:E35"/>
    <mergeCell ref="F35:G35"/>
    <mergeCell ref="B36:C36"/>
    <mergeCell ref="D36:E36"/>
    <mergeCell ref="F36:G36"/>
    <mergeCell ref="B37:C37"/>
    <mergeCell ref="D37:E37"/>
    <mergeCell ref="F37:G37"/>
    <mergeCell ref="B38:C38"/>
    <mergeCell ref="D38:E38"/>
    <mergeCell ref="F38:G38"/>
    <mergeCell ref="B39:C39"/>
    <mergeCell ref="D39:E39"/>
    <mergeCell ref="F39:G39"/>
    <mergeCell ref="B40:C40"/>
    <mergeCell ref="D40:E40"/>
    <mergeCell ref="F40:G40"/>
    <mergeCell ref="B41:C41"/>
    <mergeCell ref="D41:E41"/>
    <mergeCell ref="F41:G41"/>
    <mergeCell ref="B42:C42"/>
    <mergeCell ref="D42:E42"/>
    <mergeCell ref="F42:G42"/>
    <mergeCell ref="B43:C43"/>
    <mergeCell ref="D43:E43"/>
    <mergeCell ref="F43:G43"/>
    <mergeCell ref="B44:C44"/>
    <mergeCell ref="D44:E44"/>
    <mergeCell ref="F44:G44"/>
    <mergeCell ref="B45:C45"/>
    <mergeCell ref="D45:E45"/>
    <mergeCell ref="F45:G45"/>
    <mergeCell ref="B46:C46"/>
    <mergeCell ref="D46:E46"/>
    <mergeCell ref="F46:G46"/>
    <mergeCell ref="B47:C47"/>
    <mergeCell ref="D47:E47"/>
    <mergeCell ref="F47:G47"/>
    <mergeCell ref="B48:C48"/>
    <mergeCell ref="D48:E48"/>
    <mergeCell ref="F48:G48"/>
    <mergeCell ref="B49:C49"/>
    <mergeCell ref="D49:E49"/>
    <mergeCell ref="F49:G49"/>
    <mergeCell ref="B50:C50"/>
    <mergeCell ref="D50:E50"/>
    <mergeCell ref="F50:G50"/>
    <mergeCell ref="B51:C51"/>
    <mergeCell ref="D51:E51"/>
    <mergeCell ref="F51:G51"/>
    <mergeCell ref="B52:C52"/>
    <mergeCell ref="D52:E52"/>
    <mergeCell ref="F52:G52"/>
    <mergeCell ref="B53:C53"/>
    <mergeCell ref="D53:E53"/>
    <mergeCell ref="F53:G53"/>
    <mergeCell ref="B54:C54"/>
    <mergeCell ref="D54:E54"/>
    <mergeCell ref="F54:G54"/>
    <mergeCell ref="B55:C55"/>
    <mergeCell ref="D55:E55"/>
    <mergeCell ref="F55:G55"/>
    <mergeCell ref="B56:C56"/>
    <mergeCell ref="D56:E56"/>
    <mergeCell ref="F56:G56"/>
    <mergeCell ref="B57:C57"/>
    <mergeCell ref="D57:E57"/>
    <mergeCell ref="F57:G57"/>
    <mergeCell ref="B58:C58"/>
    <mergeCell ref="D58:E58"/>
    <mergeCell ref="F58:G58"/>
    <mergeCell ref="B59:C59"/>
    <mergeCell ref="D59:E59"/>
    <mergeCell ref="F59:G59"/>
    <mergeCell ref="B60:C60"/>
    <mergeCell ref="D60:E60"/>
    <mergeCell ref="F60:G60"/>
    <mergeCell ref="B61:C61"/>
    <mergeCell ref="D61:E61"/>
    <mergeCell ref="F61:G61"/>
    <mergeCell ref="B62:C62"/>
    <mergeCell ref="D62:E62"/>
    <mergeCell ref="F62:G62"/>
    <mergeCell ref="B63:C63"/>
    <mergeCell ref="D63:E63"/>
    <mergeCell ref="F63:G63"/>
    <mergeCell ref="B64:C64"/>
    <mergeCell ref="D64:E64"/>
    <mergeCell ref="F64:G64"/>
    <mergeCell ref="B65:C65"/>
    <mergeCell ref="D65:E65"/>
    <mergeCell ref="F65:G65"/>
    <mergeCell ref="B66:C66"/>
    <mergeCell ref="D66:E66"/>
    <mergeCell ref="F66:G66"/>
    <mergeCell ref="B67:C67"/>
    <mergeCell ref="D67:E67"/>
    <mergeCell ref="F67:G67"/>
    <mergeCell ref="B68:C68"/>
    <mergeCell ref="D68:E68"/>
    <mergeCell ref="F68:G68"/>
    <mergeCell ref="B69:C69"/>
    <mergeCell ref="D69:E69"/>
    <mergeCell ref="F69:G69"/>
    <mergeCell ref="B70:C70"/>
    <mergeCell ref="D70:E70"/>
    <mergeCell ref="F70:G70"/>
    <mergeCell ref="B71:C71"/>
    <mergeCell ref="D71:E71"/>
    <mergeCell ref="F71:G71"/>
    <mergeCell ref="B72:C72"/>
    <mergeCell ref="D72:E72"/>
    <mergeCell ref="F72:G72"/>
    <mergeCell ref="B73:C73"/>
    <mergeCell ref="D73:E73"/>
    <mergeCell ref="F73:G73"/>
    <mergeCell ref="B74:C74"/>
    <mergeCell ref="D74:E74"/>
    <mergeCell ref="F74:G74"/>
    <mergeCell ref="B75:C75"/>
    <mergeCell ref="D75:E75"/>
    <mergeCell ref="F75:G75"/>
    <mergeCell ref="B76:C76"/>
    <mergeCell ref="D76:E76"/>
    <mergeCell ref="F76:G76"/>
    <mergeCell ref="B77:C77"/>
    <mergeCell ref="D77:E77"/>
    <mergeCell ref="F77:G77"/>
    <mergeCell ref="B78:C78"/>
    <mergeCell ref="D78:E78"/>
    <mergeCell ref="F78:G78"/>
    <mergeCell ref="B79:C79"/>
    <mergeCell ref="D79:E79"/>
    <mergeCell ref="F79:G79"/>
    <mergeCell ref="B80:C80"/>
    <mergeCell ref="D80:E80"/>
    <mergeCell ref="F80:G80"/>
    <mergeCell ref="B81:C81"/>
    <mergeCell ref="D81:E81"/>
    <mergeCell ref="F81:G81"/>
    <mergeCell ref="B82:C82"/>
    <mergeCell ref="D82:E82"/>
    <mergeCell ref="F82:G82"/>
    <mergeCell ref="B83:C83"/>
    <mergeCell ref="D83:E83"/>
    <mergeCell ref="F83:G83"/>
    <mergeCell ref="B84:C84"/>
    <mergeCell ref="D84:E84"/>
    <mergeCell ref="F84:G84"/>
    <mergeCell ref="B85:C85"/>
    <mergeCell ref="D85:E85"/>
    <mergeCell ref="F85:G85"/>
    <mergeCell ref="B86:C86"/>
    <mergeCell ref="D86:E86"/>
    <mergeCell ref="F86:G86"/>
    <mergeCell ref="B87:C87"/>
    <mergeCell ref="D87:E87"/>
    <mergeCell ref="F87:G87"/>
    <mergeCell ref="B88:C88"/>
    <mergeCell ref="D88:E88"/>
    <mergeCell ref="F88:G88"/>
    <mergeCell ref="B89:C89"/>
    <mergeCell ref="D89:E89"/>
    <mergeCell ref="F89:G89"/>
    <mergeCell ref="B90:C90"/>
    <mergeCell ref="D90:E90"/>
    <mergeCell ref="F90:G90"/>
    <mergeCell ref="B91:C91"/>
    <mergeCell ref="D91:E91"/>
    <mergeCell ref="F91:G91"/>
    <mergeCell ref="B92:C92"/>
    <mergeCell ref="D92:E92"/>
    <mergeCell ref="F92:G92"/>
    <mergeCell ref="B96:C96"/>
    <mergeCell ref="D96:E96"/>
    <mergeCell ref="F96:G96"/>
    <mergeCell ref="A97:E97"/>
    <mergeCell ref="F97:G97"/>
    <mergeCell ref="A98:E98"/>
    <mergeCell ref="F98:G98"/>
    <mergeCell ref="B93:C93"/>
    <mergeCell ref="D93:E93"/>
    <mergeCell ref="F93:G93"/>
    <mergeCell ref="B94:C94"/>
    <mergeCell ref="D94:E94"/>
    <mergeCell ref="F94:G94"/>
    <mergeCell ref="B95:C95"/>
    <mergeCell ref="D95:E95"/>
    <mergeCell ref="F95:G9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"/>
  <sheetViews>
    <sheetView workbookViewId="0">
      <selection activeCell="M24" sqref="M24"/>
    </sheetView>
  </sheetViews>
  <sheetFormatPr defaultRowHeight="15" x14ac:dyDescent="0.25"/>
  <cols>
    <col min="1" max="1" width="21.7109375" customWidth="1"/>
    <col min="2" max="2" width="20.7109375" customWidth="1"/>
    <col min="3" max="3" width="17.85546875" customWidth="1"/>
    <col min="4" max="4" width="25" customWidth="1"/>
  </cols>
  <sheetData>
    <row r="1" spans="1:4" x14ac:dyDescent="0.25">
      <c r="A1" s="121" t="s">
        <v>30</v>
      </c>
      <c r="B1" s="121"/>
      <c r="C1" s="121"/>
      <c r="D1" s="121"/>
    </row>
    <row r="2" spans="1:4" ht="37.5" customHeight="1" x14ac:dyDescent="0.25">
      <c r="A2" s="7" t="s">
        <v>21</v>
      </c>
      <c r="B2" s="14" t="s">
        <v>31</v>
      </c>
      <c r="C2" s="130" t="s">
        <v>24</v>
      </c>
      <c r="D2" s="130"/>
    </row>
    <row r="3" spans="1:4" ht="24.75" customHeight="1" x14ac:dyDescent="0.25">
      <c r="A3" s="11" t="s">
        <v>1</v>
      </c>
      <c r="B3" s="23" t="s">
        <v>0</v>
      </c>
      <c r="C3" s="22" t="s">
        <v>25</v>
      </c>
      <c r="D3" s="3" t="s">
        <v>26</v>
      </c>
    </row>
    <row r="4" spans="1:4" x14ac:dyDescent="0.25">
      <c r="A4" s="6" t="s">
        <v>2</v>
      </c>
      <c r="B4" s="25">
        <v>3986</v>
      </c>
      <c r="C4" s="85"/>
      <c r="D4" s="1">
        <f>B4*C4</f>
        <v>0</v>
      </c>
    </row>
    <row r="5" spans="1:4" x14ac:dyDescent="0.25">
      <c r="A5" s="6" t="s">
        <v>4</v>
      </c>
      <c r="B5" s="25">
        <v>7438</v>
      </c>
      <c r="C5" s="85"/>
      <c r="D5" s="1">
        <f>B5*C5</f>
        <v>0</v>
      </c>
    </row>
    <row r="6" spans="1:4" x14ac:dyDescent="0.25">
      <c r="A6" s="6" t="s">
        <v>5</v>
      </c>
      <c r="B6" s="25">
        <v>4188</v>
      </c>
      <c r="C6" s="85"/>
      <c r="D6" s="1">
        <f>B6*C6</f>
        <v>0</v>
      </c>
    </row>
    <row r="7" spans="1:4" x14ac:dyDescent="0.25">
      <c r="A7" s="6" t="s">
        <v>22</v>
      </c>
      <c r="B7" s="25">
        <v>4133</v>
      </c>
      <c r="C7" s="85"/>
      <c r="D7" s="1">
        <f>B7*C7</f>
        <v>0</v>
      </c>
    </row>
    <row r="8" spans="1:4" x14ac:dyDescent="0.25">
      <c r="A8" s="6" t="s">
        <v>7</v>
      </c>
      <c r="B8" s="26">
        <f>SUM(B4:B7)</f>
        <v>19745</v>
      </c>
      <c r="C8" s="24" t="s">
        <v>27</v>
      </c>
      <c r="D8" s="19">
        <f>SUM(D4:D7)</f>
        <v>0</v>
      </c>
    </row>
    <row r="9" spans="1:4" ht="24.75" customHeight="1" x14ac:dyDescent="0.25">
      <c r="A9" s="12" t="s">
        <v>1</v>
      </c>
      <c r="B9" s="20" t="s">
        <v>8</v>
      </c>
      <c r="C9" s="21" t="s">
        <v>8</v>
      </c>
      <c r="D9" s="27" t="s">
        <v>8</v>
      </c>
    </row>
    <row r="10" spans="1:4" x14ac:dyDescent="0.25">
      <c r="A10" s="6" t="s">
        <v>2</v>
      </c>
      <c r="B10" s="16">
        <v>494</v>
      </c>
      <c r="C10" s="87"/>
      <c r="D10" s="1">
        <f>B10*C10</f>
        <v>0</v>
      </c>
    </row>
    <row r="11" spans="1:4" x14ac:dyDescent="0.25">
      <c r="A11" s="6" t="s">
        <v>4</v>
      </c>
      <c r="B11" s="16">
        <v>871</v>
      </c>
      <c r="C11" s="87"/>
      <c r="D11" s="1">
        <f>B11*C11</f>
        <v>0</v>
      </c>
    </row>
    <row r="12" spans="1:4" x14ac:dyDescent="0.25">
      <c r="A12" s="6" t="s">
        <v>5</v>
      </c>
      <c r="B12" s="16">
        <v>0</v>
      </c>
      <c r="C12" s="87"/>
      <c r="D12" s="1">
        <f>B12*C12</f>
        <v>0</v>
      </c>
    </row>
    <row r="13" spans="1:4" x14ac:dyDescent="0.25">
      <c r="A13" s="6" t="s">
        <v>22</v>
      </c>
      <c r="B13" s="16">
        <v>703</v>
      </c>
      <c r="C13" s="87"/>
      <c r="D13" s="1">
        <f>B13*C13</f>
        <v>0</v>
      </c>
    </row>
    <row r="14" spans="1:4" x14ac:dyDescent="0.25">
      <c r="A14" s="6" t="s">
        <v>7</v>
      </c>
      <c r="B14" s="17">
        <f>SUM(B10:B13)</f>
        <v>2068</v>
      </c>
      <c r="C14" s="18" t="s">
        <v>27</v>
      </c>
      <c r="D14" s="19">
        <f>SUM(D10:D13)</f>
        <v>0</v>
      </c>
    </row>
    <row r="15" spans="1:4" x14ac:dyDescent="0.25">
      <c r="A15" s="129" t="s">
        <v>9</v>
      </c>
      <c r="B15" s="129"/>
      <c r="C15" s="129"/>
      <c r="D15" s="129"/>
    </row>
    <row r="16" spans="1:4" ht="24.75" customHeight="1" x14ac:dyDescent="0.25">
      <c r="A16" s="13" t="s">
        <v>1</v>
      </c>
      <c r="B16" s="9" t="s">
        <v>10</v>
      </c>
      <c r="C16" s="9" t="s">
        <v>10</v>
      </c>
      <c r="D16" s="7" t="s">
        <v>10</v>
      </c>
    </row>
    <row r="17" spans="1:4" x14ac:dyDescent="0.25">
      <c r="A17" s="6" t="s">
        <v>2</v>
      </c>
      <c r="B17" s="16">
        <v>1</v>
      </c>
      <c r="C17" s="85"/>
      <c r="D17" s="1">
        <f t="shared" ref="D17:D22" si="0">B17*C17</f>
        <v>0</v>
      </c>
    </row>
    <row r="18" spans="1:4" x14ac:dyDescent="0.25">
      <c r="A18" s="6" t="s">
        <v>3</v>
      </c>
      <c r="B18" s="16">
        <v>0</v>
      </c>
      <c r="C18" s="85"/>
      <c r="D18" s="1">
        <f t="shared" si="0"/>
        <v>0</v>
      </c>
    </row>
    <row r="19" spans="1:4" x14ac:dyDescent="0.25">
      <c r="A19" s="6" t="s">
        <v>4</v>
      </c>
      <c r="B19" s="16">
        <v>157</v>
      </c>
      <c r="C19" s="85"/>
      <c r="D19" s="1">
        <f t="shared" si="0"/>
        <v>0</v>
      </c>
    </row>
    <row r="20" spans="1:4" x14ac:dyDescent="0.25">
      <c r="A20" s="6" t="s">
        <v>5</v>
      </c>
      <c r="B20" s="16">
        <v>294</v>
      </c>
      <c r="C20" s="85"/>
      <c r="D20" s="1">
        <f t="shared" si="0"/>
        <v>0</v>
      </c>
    </row>
    <row r="21" spans="1:4" x14ac:dyDescent="0.25">
      <c r="A21" s="6" t="s">
        <v>22</v>
      </c>
      <c r="B21" s="16">
        <v>101</v>
      </c>
      <c r="C21" s="85"/>
      <c r="D21" s="1">
        <f t="shared" si="0"/>
        <v>0</v>
      </c>
    </row>
    <row r="22" spans="1:4" x14ac:dyDescent="0.25">
      <c r="A22" s="6" t="s">
        <v>6</v>
      </c>
      <c r="B22" s="16">
        <v>0</v>
      </c>
      <c r="C22" s="85"/>
      <c r="D22" s="1">
        <f t="shared" si="0"/>
        <v>0</v>
      </c>
    </row>
    <row r="23" spans="1:4" x14ac:dyDescent="0.25">
      <c r="A23" s="6" t="s">
        <v>7</v>
      </c>
      <c r="B23" s="17">
        <f>SUM(B17:B22)</f>
        <v>553</v>
      </c>
      <c r="C23" s="18" t="s">
        <v>27</v>
      </c>
      <c r="D23" s="19">
        <f>SUM(D17:D22)</f>
        <v>0</v>
      </c>
    </row>
    <row r="24" spans="1:4" x14ac:dyDescent="0.25">
      <c r="A24" s="86" t="s">
        <v>11</v>
      </c>
      <c r="B24" s="9" t="s">
        <v>10</v>
      </c>
      <c r="C24" s="9" t="s">
        <v>10</v>
      </c>
      <c r="D24" s="7" t="s">
        <v>10</v>
      </c>
    </row>
    <row r="25" spans="1:4" x14ac:dyDescent="0.25">
      <c r="A25" s="6" t="s">
        <v>2</v>
      </c>
      <c r="B25" s="16">
        <v>98</v>
      </c>
      <c r="C25" s="85"/>
      <c r="D25" s="1">
        <f t="shared" ref="D25:D30" si="1">B25*C25</f>
        <v>0</v>
      </c>
    </row>
    <row r="26" spans="1:4" x14ac:dyDescent="0.25">
      <c r="A26" s="6" t="s">
        <v>3</v>
      </c>
      <c r="B26" s="16">
        <v>98</v>
      </c>
      <c r="C26" s="85"/>
      <c r="D26" s="1">
        <f t="shared" si="1"/>
        <v>0</v>
      </c>
    </row>
    <row r="27" spans="1:4" x14ac:dyDescent="0.25">
      <c r="A27" s="6" t="s">
        <v>4</v>
      </c>
      <c r="B27" s="16">
        <v>98</v>
      </c>
      <c r="C27" s="85"/>
      <c r="D27" s="1">
        <f t="shared" si="1"/>
        <v>0</v>
      </c>
    </row>
    <row r="28" spans="1:4" x14ac:dyDescent="0.25">
      <c r="A28" s="6" t="s">
        <v>5</v>
      </c>
      <c r="B28" s="16">
        <v>98</v>
      </c>
      <c r="C28" s="85"/>
      <c r="D28" s="1">
        <f t="shared" si="1"/>
        <v>0</v>
      </c>
    </row>
    <row r="29" spans="1:4" x14ac:dyDescent="0.25">
      <c r="A29" s="6" t="s">
        <v>22</v>
      </c>
      <c r="B29" s="16">
        <v>98</v>
      </c>
      <c r="C29" s="85"/>
      <c r="D29" s="1">
        <f t="shared" si="1"/>
        <v>0</v>
      </c>
    </row>
    <row r="30" spans="1:4" x14ac:dyDescent="0.25">
      <c r="A30" s="6" t="s">
        <v>6</v>
      </c>
      <c r="B30" s="16">
        <v>98</v>
      </c>
      <c r="C30" s="85"/>
      <c r="D30" s="1">
        <f t="shared" si="1"/>
        <v>0</v>
      </c>
    </row>
    <row r="31" spans="1:4" x14ac:dyDescent="0.25">
      <c r="A31" s="6" t="s">
        <v>7</v>
      </c>
      <c r="B31" s="17">
        <f>SUM(B25:B30)</f>
        <v>588</v>
      </c>
      <c r="C31" s="18" t="s">
        <v>27</v>
      </c>
      <c r="D31" s="19">
        <f>SUM(D25:D30)</f>
        <v>0</v>
      </c>
    </row>
    <row r="32" spans="1:4" x14ac:dyDescent="0.25">
      <c r="A32" s="86" t="s">
        <v>12</v>
      </c>
      <c r="B32" s="9" t="s">
        <v>10</v>
      </c>
      <c r="C32" s="9" t="s">
        <v>10</v>
      </c>
      <c r="D32" s="7" t="s">
        <v>10</v>
      </c>
    </row>
    <row r="33" spans="1:4" x14ac:dyDescent="0.25">
      <c r="A33" s="6" t="s">
        <v>2</v>
      </c>
      <c r="B33" s="16">
        <v>56</v>
      </c>
      <c r="C33" s="85"/>
      <c r="D33" s="1">
        <f t="shared" ref="D33:D38" si="2">B33*C33</f>
        <v>0</v>
      </c>
    </row>
    <row r="34" spans="1:4" x14ac:dyDescent="0.25">
      <c r="A34" s="6" t="s">
        <v>3</v>
      </c>
      <c r="B34" s="16">
        <v>59</v>
      </c>
      <c r="C34" s="85"/>
      <c r="D34" s="1">
        <f t="shared" si="2"/>
        <v>0</v>
      </c>
    </row>
    <row r="35" spans="1:4" x14ac:dyDescent="0.25">
      <c r="A35" s="6" t="s">
        <v>4</v>
      </c>
      <c r="B35" s="16">
        <v>71</v>
      </c>
      <c r="C35" s="85"/>
      <c r="D35" s="1">
        <f t="shared" si="2"/>
        <v>0</v>
      </c>
    </row>
    <row r="36" spans="1:4" x14ac:dyDescent="0.25">
      <c r="A36" s="6" t="s">
        <v>5</v>
      </c>
      <c r="B36" s="16">
        <v>68</v>
      </c>
      <c r="C36" s="85"/>
      <c r="D36" s="1">
        <f t="shared" si="2"/>
        <v>0</v>
      </c>
    </row>
    <row r="37" spans="1:4" x14ac:dyDescent="0.25">
      <c r="A37" s="6" t="s">
        <v>22</v>
      </c>
      <c r="B37" s="16">
        <v>68</v>
      </c>
      <c r="C37" s="85"/>
      <c r="D37" s="1">
        <f t="shared" si="2"/>
        <v>0</v>
      </c>
    </row>
    <row r="38" spans="1:4" x14ac:dyDescent="0.25">
      <c r="A38" s="6" t="s">
        <v>6</v>
      </c>
      <c r="B38" s="16">
        <v>65</v>
      </c>
      <c r="C38" s="85"/>
      <c r="D38" s="1">
        <f t="shared" si="2"/>
        <v>0</v>
      </c>
    </row>
    <row r="39" spans="1:4" x14ac:dyDescent="0.25">
      <c r="A39" s="6" t="s">
        <v>7</v>
      </c>
      <c r="B39" s="17">
        <f>SUM(B33:B38)</f>
        <v>387</v>
      </c>
      <c r="C39" s="18" t="s">
        <v>27</v>
      </c>
      <c r="D39" s="19">
        <f>SUM(D33:D38)</f>
        <v>0</v>
      </c>
    </row>
    <row r="40" spans="1:4" x14ac:dyDescent="0.25">
      <c r="A40" s="86" t="s">
        <v>13</v>
      </c>
      <c r="B40" s="9" t="s">
        <v>10</v>
      </c>
      <c r="C40" s="9" t="s">
        <v>10</v>
      </c>
      <c r="D40" s="7" t="s">
        <v>10</v>
      </c>
    </row>
    <row r="41" spans="1:4" x14ac:dyDescent="0.25">
      <c r="A41" s="6" t="s">
        <v>2</v>
      </c>
      <c r="B41" s="16">
        <v>44</v>
      </c>
      <c r="C41" s="85"/>
      <c r="D41" s="1">
        <f t="shared" ref="D41:D46" si="3">B41*C41</f>
        <v>0</v>
      </c>
    </row>
    <row r="42" spans="1:4" x14ac:dyDescent="0.25">
      <c r="A42" s="6" t="s">
        <v>3</v>
      </c>
      <c r="B42" s="16">
        <v>44</v>
      </c>
      <c r="C42" s="85"/>
      <c r="D42" s="1">
        <f t="shared" si="3"/>
        <v>0</v>
      </c>
    </row>
    <row r="43" spans="1:4" x14ac:dyDescent="0.25">
      <c r="A43" s="6" t="s">
        <v>4</v>
      </c>
      <c r="B43" s="16">
        <v>49</v>
      </c>
      <c r="C43" s="85"/>
      <c r="D43" s="1">
        <f t="shared" si="3"/>
        <v>0</v>
      </c>
    </row>
    <row r="44" spans="1:4" x14ac:dyDescent="0.25">
      <c r="A44" s="6" t="s">
        <v>5</v>
      </c>
      <c r="B44" s="16">
        <v>50</v>
      </c>
      <c r="C44" s="85"/>
      <c r="D44" s="1">
        <f t="shared" si="3"/>
        <v>0</v>
      </c>
    </row>
    <row r="45" spans="1:4" x14ac:dyDescent="0.25">
      <c r="A45" s="6" t="s">
        <v>22</v>
      </c>
      <c r="B45" s="16">
        <v>49</v>
      </c>
      <c r="C45" s="85"/>
      <c r="D45" s="1">
        <f t="shared" si="3"/>
        <v>0</v>
      </c>
    </row>
    <row r="46" spans="1:4" x14ac:dyDescent="0.25">
      <c r="A46" s="6" t="s">
        <v>6</v>
      </c>
      <c r="B46" s="16">
        <v>49</v>
      </c>
      <c r="C46" s="85"/>
      <c r="D46" s="1">
        <f t="shared" si="3"/>
        <v>0</v>
      </c>
    </row>
    <row r="47" spans="1:4" x14ac:dyDescent="0.25">
      <c r="A47" s="6" t="s">
        <v>7</v>
      </c>
      <c r="B47" s="17">
        <f>SUM(B41:B46)</f>
        <v>285</v>
      </c>
      <c r="C47" s="18" t="s">
        <v>27</v>
      </c>
      <c r="D47" s="19">
        <f>SUM(D41:D46)</f>
        <v>0</v>
      </c>
    </row>
    <row r="48" spans="1:4" x14ac:dyDescent="0.25">
      <c r="A48" s="86" t="s">
        <v>14</v>
      </c>
      <c r="B48" s="9" t="s">
        <v>10</v>
      </c>
      <c r="C48" s="9" t="s">
        <v>10</v>
      </c>
      <c r="D48" s="7" t="s">
        <v>10</v>
      </c>
    </row>
    <row r="49" spans="1:4" x14ac:dyDescent="0.25">
      <c r="A49" s="6" t="s">
        <v>2</v>
      </c>
      <c r="B49" s="16">
        <v>615</v>
      </c>
      <c r="C49" s="85"/>
      <c r="D49" s="1">
        <f t="shared" ref="D49:D55" si="4">B49*C49</f>
        <v>0</v>
      </c>
    </row>
    <row r="50" spans="1:4" x14ac:dyDescent="0.25">
      <c r="A50" s="6" t="s">
        <v>3</v>
      </c>
      <c r="B50" s="16">
        <v>626</v>
      </c>
      <c r="C50" s="85"/>
      <c r="D50" s="1">
        <f t="shared" si="4"/>
        <v>0</v>
      </c>
    </row>
    <row r="51" spans="1:4" x14ac:dyDescent="0.25">
      <c r="A51" s="6" t="s">
        <v>4</v>
      </c>
      <c r="B51" s="16">
        <v>627</v>
      </c>
      <c r="C51" s="85"/>
      <c r="D51" s="1">
        <f t="shared" si="4"/>
        <v>0</v>
      </c>
    </row>
    <row r="52" spans="1:4" x14ac:dyDescent="0.25">
      <c r="A52" s="6" t="s">
        <v>5</v>
      </c>
      <c r="B52" s="16">
        <v>624</v>
      </c>
      <c r="C52" s="85"/>
      <c r="D52" s="1">
        <f t="shared" si="4"/>
        <v>0</v>
      </c>
    </row>
    <row r="53" spans="1:4" x14ac:dyDescent="0.25">
      <c r="A53" s="6" t="s">
        <v>22</v>
      </c>
      <c r="B53" s="16">
        <v>654</v>
      </c>
      <c r="C53" s="85"/>
      <c r="D53" s="1">
        <f t="shared" si="4"/>
        <v>0</v>
      </c>
    </row>
    <row r="54" spans="1:4" x14ac:dyDescent="0.25">
      <c r="A54" s="6" t="s">
        <v>6</v>
      </c>
      <c r="B54" s="16">
        <v>655</v>
      </c>
      <c r="C54" s="85"/>
      <c r="D54" s="1">
        <f t="shared" si="4"/>
        <v>0</v>
      </c>
    </row>
    <row r="55" spans="1:4" s="83" customFormat="1" x14ac:dyDescent="0.25">
      <c r="A55" s="6" t="s">
        <v>269</v>
      </c>
      <c r="B55" s="82">
        <v>1645</v>
      </c>
      <c r="C55" s="85"/>
      <c r="D55" s="1">
        <f t="shared" si="4"/>
        <v>0</v>
      </c>
    </row>
    <row r="56" spans="1:4" x14ac:dyDescent="0.25">
      <c r="A56" s="6" t="s">
        <v>7</v>
      </c>
      <c r="B56" s="17">
        <f>SUM(B49:B55)</f>
        <v>5446</v>
      </c>
      <c r="C56" s="18" t="s">
        <v>27</v>
      </c>
      <c r="D56" s="19">
        <f>SUM(D49:D55)</f>
        <v>0</v>
      </c>
    </row>
    <row r="57" spans="1:4" x14ac:dyDescent="0.25">
      <c r="A57" s="86" t="s">
        <v>15</v>
      </c>
      <c r="B57" s="9" t="s">
        <v>10</v>
      </c>
      <c r="C57" s="9" t="s">
        <v>10</v>
      </c>
      <c r="D57" s="7" t="s">
        <v>10</v>
      </c>
    </row>
    <row r="58" spans="1:4" x14ac:dyDescent="0.25">
      <c r="A58" s="6" t="s">
        <v>2</v>
      </c>
      <c r="B58" s="16">
        <v>1112</v>
      </c>
      <c r="C58" s="85"/>
      <c r="D58" s="1">
        <f t="shared" ref="D58:D63" si="5">B58*C58</f>
        <v>0</v>
      </c>
    </row>
    <row r="59" spans="1:4" x14ac:dyDescent="0.25">
      <c r="A59" s="6" t="s">
        <v>3</v>
      </c>
      <c r="B59" s="16">
        <v>1123</v>
      </c>
      <c r="C59" s="85"/>
      <c r="D59" s="1">
        <f t="shared" si="5"/>
        <v>0</v>
      </c>
    </row>
    <row r="60" spans="1:4" x14ac:dyDescent="0.25">
      <c r="A60" s="6" t="s">
        <v>4</v>
      </c>
      <c r="B60" s="16">
        <v>1192</v>
      </c>
      <c r="C60" s="85"/>
      <c r="D60" s="1">
        <f t="shared" si="5"/>
        <v>0</v>
      </c>
    </row>
    <row r="61" spans="1:4" x14ac:dyDescent="0.25">
      <c r="A61" s="6" t="s">
        <v>5</v>
      </c>
      <c r="B61" s="16">
        <v>1189</v>
      </c>
      <c r="C61" s="85"/>
      <c r="D61" s="1">
        <f t="shared" si="5"/>
        <v>0</v>
      </c>
    </row>
    <row r="62" spans="1:4" x14ac:dyDescent="0.25">
      <c r="A62" s="6" t="s">
        <v>22</v>
      </c>
      <c r="B62" s="16">
        <v>1173</v>
      </c>
      <c r="C62" s="85"/>
      <c r="D62" s="1">
        <f t="shared" si="5"/>
        <v>0</v>
      </c>
    </row>
    <row r="63" spans="1:4" x14ac:dyDescent="0.25">
      <c r="A63" s="6" t="s">
        <v>6</v>
      </c>
      <c r="B63" s="16">
        <v>1155</v>
      </c>
      <c r="C63" s="85"/>
      <c r="D63" s="1">
        <f t="shared" si="5"/>
        <v>0</v>
      </c>
    </row>
    <row r="64" spans="1:4" x14ac:dyDescent="0.25">
      <c r="A64" s="6" t="s">
        <v>7</v>
      </c>
      <c r="B64" s="17">
        <f>SUM(B58:B63)</f>
        <v>6944</v>
      </c>
      <c r="C64" s="18" t="s">
        <v>27</v>
      </c>
      <c r="D64" s="19">
        <f>SUM(D58:D63)</f>
        <v>0</v>
      </c>
    </row>
    <row r="65" spans="1:4" x14ac:dyDescent="0.25">
      <c r="A65" s="8" t="s">
        <v>16</v>
      </c>
      <c r="B65" s="9" t="s">
        <v>10</v>
      </c>
      <c r="C65" s="9" t="s">
        <v>10</v>
      </c>
      <c r="D65" s="7" t="s">
        <v>10</v>
      </c>
    </row>
    <row r="66" spans="1:4" x14ac:dyDescent="0.25">
      <c r="A66" s="6" t="s">
        <v>2</v>
      </c>
      <c r="B66" s="16">
        <v>4</v>
      </c>
      <c r="C66" s="85"/>
      <c r="D66" s="1">
        <f t="shared" ref="D66:D71" si="6">B66*C66</f>
        <v>0</v>
      </c>
    </row>
    <row r="67" spans="1:4" x14ac:dyDescent="0.25">
      <c r="A67" s="6" t="s">
        <v>3</v>
      </c>
      <c r="B67" s="16">
        <v>4</v>
      </c>
      <c r="C67" s="85"/>
      <c r="D67" s="1">
        <f t="shared" si="6"/>
        <v>0</v>
      </c>
    </row>
    <row r="68" spans="1:4" x14ac:dyDescent="0.25">
      <c r="A68" s="6" t="s">
        <v>4</v>
      </c>
      <c r="B68" s="16">
        <v>3</v>
      </c>
      <c r="C68" s="85"/>
      <c r="D68" s="1">
        <f t="shared" si="6"/>
        <v>0</v>
      </c>
    </row>
    <row r="69" spans="1:4" x14ac:dyDescent="0.25">
      <c r="A69" s="6" t="s">
        <v>5</v>
      </c>
      <c r="B69" s="16">
        <v>3</v>
      </c>
      <c r="C69" s="85"/>
      <c r="D69" s="1">
        <f t="shared" si="6"/>
        <v>0</v>
      </c>
    </row>
    <row r="70" spans="1:4" x14ac:dyDescent="0.25">
      <c r="A70" s="6" t="s">
        <v>22</v>
      </c>
      <c r="B70" s="16">
        <v>5</v>
      </c>
      <c r="C70" s="85"/>
      <c r="D70" s="1">
        <f t="shared" si="6"/>
        <v>0</v>
      </c>
    </row>
    <row r="71" spans="1:4" x14ac:dyDescent="0.25">
      <c r="A71" s="6" t="s">
        <v>6</v>
      </c>
      <c r="B71" s="16">
        <v>5</v>
      </c>
      <c r="C71" s="85"/>
      <c r="D71" s="1">
        <f t="shared" si="6"/>
        <v>0</v>
      </c>
    </row>
    <row r="72" spans="1:4" x14ac:dyDescent="0.25">
      <c r="A72" s="6" t="s">
        <v>7</v>
      </c>
      <c r="B72" s="17">
        <f>SUM(B66:B71)</f>
        <v>24</v>
      </c>
      <c r="C72" s="18" t="s">
        <v>27</v>
      </c>
      <c r="D72" s="19">
        <f>SUM(D66:D71)</f>
        <v>0</v>
      </c>
    </row>
    <row r="73" spans="1:4" x14ac:dyDescent="0.25">
      <c r="A73" s="86" t="s">
        <v>17</v>
      </c>
      <c r="B73" s="9" t="s">
        <v>10</v>
      </c>
      <c r="C73" s="9" t="s">
        <v>10</v>
      </c>
      <c r="D73" s="7" t="s">
        <v>10</v>
      </c>
    </row>
    <row r="74" spans="1:4" x14ac:dyDescent="0.25">
      <c r="A74" s="6" t="s">
        <v>2</v>
      </c>
      <c r="B74" s="16">
        <v>826</v>
      </c>
      <c r="C74" s="85"/>
      <c r="D74" s="1">
        <f t="shared" ref="D74:D79" si="7">B74*C74</f>
        <v>0</v>
      </c>
    </row>
    <row r="75" spans="1:4" x14ac:dyDescent="0.25">
      <c r="A75" s="6" t="s">
        <v>3</v>
      </c>
      <c r="B75" s="16">
        <v>826</v>
      </c>
      <c r="C75" s="85"/>
      <c r="D75" s="1">
        <f t="shared" si="7"/>
        <v>0</v>
      </c>
    </row>
    <row r="76" spans="1:4" x14ac:dyDescent="0.25">
      <c r="A76" s="6" t="s">
        <v>4</v>
      </c>
      <c r="B76" s="16">
        <v>891</v>
      </c>
      <c r="C76" s="85"/>
      <c r="D76" s="1">
        <f t="shared" si="7"/>
        <v>0</v>
      </c>
    </row>
    <row r="77" spans="1:4" x14ac:dyDescent="0.25">
      <c r="A77" s="6" t="s">
        <v>5</v>
      </c>
      <c r="B77" s="16">
        <v>875</v>
      </c>
      <c r="C77" s="85"/>
      <c r="D77" s="1">
        <f t="shared" si="7"/>
        <v>0</v>
      </c>
    </row>
    <row r="78" spans="1:4" x14ac:dyDescent="0.25">
      <c r="A78" s="6" t="s">
        <v>22</v>
      </c>
      <c r="B78" s="16">
        <v>863</v>
      </c>
      <c r="C78" s="85"/>
      <c r="D78" s="1">
        <f t="shared" si="7"/>
        <v>0</v>
      </c>
    </row>
    <row r="79" spans="1:4" x14ac:dyDescent="0.25">
      <c r="A79" s="6" t="s">
        <v>6</v>
      </c>
      <c r="B79" s="16">
        <v>846</v>
      </c>
      <c r="C79" s="85"/>
      <c r="D79" s="1">
        <f t="shared" si="7"/>
        <v>0</v>
      </c>
    </row>
    <row r="80" spans="1:4" x14ac:dyDescent="0.25">
      <c r="A80" s="6" t="s">
        <v>7</v>
      </c>
      <c r="B80" s="17">
        <f>SUM(B74:B79)</f>
        <v>5127</v>
      </c>
      <c r="C80" s="18" t="s">
        <v>27</v>
      </c>
      <c r="D80" s="19">
        <f>SUM(D74:D79)</f>
        <v>0</v>
      </c>
    </row>
    <row r="81" spans="1:4" x14ac:dyDescent="0.25">
      <c r="A81" s="8" t="s">
        <v>18</v>
      </c>
      <c r="B81" s="9" t="s">
        <v>10</v>
      </c>
      <c r="C81" s="9" t="s">
        <v>10</v>
      </c>
      <c r="D81" s="7" t="s">
        <v>10</v>
      </c>
    </row>
    <row r="82" spans="1:4" x14ac:dyDescent="0.25">
      <c r="A82" s="6" t="s">
        <v>2</v>
      </c>
      <c r="B82" s="16">
        <v>153</v>
      </c>
      <c r="C82" s="85"/>
      <c r="D82" s="1">
        <f t="shared" ref="D82:D87" si="8">B82*C82</f>
        <v>0</v>
      </c>
    </row>
    <row r="83" spans="1:4" x14ac:dyDescent="0.25">
      <c r="A83" s="6" t="s">
        <v>3</v>
      </c>
      <c r="B83" s="16">
        <v>154</v>
      </c>
      <c r="C83" s="85"/>
      <c r="D83" s="1">
        <f t="shared" si="8"/>
        <v>0</v>
      </c>
    </row>
    <row r="84" spans="1:4" x14ac:dyDescent="0.25">
      <c r="A84" s="6" t="s">
        <v>4</v>
      </c>
      <c r="B84" s="16">
        <v>177</v>
      </c>
      <c r="C84" s="85"/>
      <c r="D84" s="1">
        <f t="shared" si="8"/>
        <v>0</v>
      </c>
    </row>
    <row r="85" spans="1:4" x14ac:dyDescent="0.25">
      <c r="A85" s="6" t="s">
        <v>5</v>
      </c>
      <c r="B85" s="16">
        <v>165</v>
      </c>
      <c r="C85" s="85"/>
      <c r="D85" s="1">
        <f t="shared" si="8"/>
        <v>0</v>
      </c>
    </row>
    <row r="86" spans="1:4" x14ac:dyDescent="0.25">
      <c r="A86" s="6" t="s">
        <v>22</v>
      </c>
      <c r="B86" s="16">
        <v>174</v>
      </c>
      <c r="C86" s="85"/>
      <c r="D86" s="1">
        <f t="shared" si="8"/>
        <v>0</v>
      </c>
    </row>
    <row r="87" spans="1:4" x14ac:dyDescent="0.25">
      <c r="A87" s="6" t="s">
        <v>6</v>
      </c>
      <c r="B87" s="16">
        <v>179</v>
      </c>
      <c r="C87" s="85"/>
      <c r="D87" s="1">
        <f t="shared" si="8"/>
        <v>0</v>
      </c>
    </row>
    <row r="88" spans="1:4" x14ac:dyDescent="0.25">
      <c r="A88" s="6" t="s">
        <v>7</v>
      </c>
      <c r="B88" s="17">
        <f>SUM(B82:B87)</f>
        <v>1002</v>
      </c>
      <c r="C88" s="18" t="s">
        <v>27</v>
      </c>
      <c r="D88" s="19">
        <f>SUM(D82:D87)</f>
        <v>0</v>
      </c>
    </row>
    <row r="89" spans="1:4" x14ac:dyDescent="0.25">
      <c r="A89" s="8" t="s">
        <v>19</v>
      </c>
      <c r="B89" s="9" t="s">
        <v>10</v>
      </c>
      <c r="C89" s="9" t="s">
        <v>10</v>
      </c>
      <c r="D89" s="7" t="s">
        <v>10</v>
      </c>
    </row>
    <row r="90" spans="1:4" x14ac:dyDescent="0.25">
      <c r="A90" s="6" t="s">
        <v>2</v>
      </c>
      <c r="B90" s="16">
        <v>0</v>
      </c>
      <c r="C90" s="85"/>
      <c r="D90" s="1">
        <f t="shared" ref="D90:D95" si="9">B90*C90</f>
        <v>0</v>
      </c>
    </row>
    <row r="91" spans="1:4" x14ac:dyDescent="0.25">
      <c r="A91" s="6" t="s">
        <v>3</v>
      </c>
      <c r="B91" s="16">
        <v>0</v>
      </c>
      <c r="C91" s="85"/>
      <c r="D91" s="1">
        <f t="shared" si="9"/>
        <v>0</v>
      </c>
    </row>
    <row r="92" spans="1:4" x14ac:dyDescent="0.25">
      <c r="A92" s="6" t="s">
        <v>4</v>
      </c>
      <c r="B92" s="16">
        <v>0</v>
      </c>
      <c r="C92" s="85"/>
      <c r="D92" s="1">
        <f t="shared" si="9"/>
        <v>0</v>
      </c>
    </row>
    <row r="93" spans="1:4" x14ac:dyDescent="0.25">
      <c r="A93" s="6" t="s">
        <v>5</v>
      </c>
      <c r="B93" s="16">
        <v>0</v>
      </c>
      <c r="C93" s="85"/>
      <c r="D93" s="1">
        <f t="shared" si="9"/>
        <v>0</v>
      </c>
    </row>
    <row r="94" spans="1:4" x14ac:dyDescent="0.25">
      <c r="A94" s="6" t="s">
        <v>22</v>
      </c>
      <c r="B94" s="16">
        <v>0</v>
      </c>
      <c r="C94" s="85"/>
      <c r="D94" s="1">
        <f t="shared" si="9"/>
        <v>0</v>
      </c>
    </row>
    <row r="95" spans="1:4" x14ac:dyDescent="0.25">
      <c r="A95" s="6" t="s">
        <v>6</v>
      </c>
      <c r="B95" s="16">
        <v>0</v>
      </c>
      <c r="C95" s="85"/>
      <c r="D95" s="1">
        <f t="shared" si="9"/>
        <v>0</v>
      </c>
    </row>
    <row r="96" spans="1:4" x14ac:dyDescent="0.25">
      <c r="A96" s="10" t="s">
        <v>7</v>
      </c>
      <c r="B96" s="17">
        <f>SUM(B90:B95)</f>
        <v>0</v>
      </c>
      <c r="C96" s="18" t="s">
        <v>27</v>
      </c>
      <c r="D96" s="19">
        <f>SUM(D90:D95)</f>
        <v>0</v>
      </c>
    </row>
    <row r="97" spans="1:4" x14ac:dyDescent="0.25">
      <c r="A97" s="8" t="s">
        <v>7</v>
      </c>
      <c r="B97" s="15">
        <f>B8+B14+B23+B31+B39+B47+B56+B64+B72+B80+B88+B96</f>
        <v>42169</v>
      </c>
      <c r="C97" s="9" t="s">
        <v>27</v>
      </c>
      <c r="D97" s="4">
        <f>D8+D14+D23+D31+D39+D47+D56+D64+D72+D80+D88+D96</f>
        <v>0</v>
      </c>
    </row>
    <row r="98" spans="1:4" x14ac:dyDescent="0.25">
      <c r="A98" s="95" t="s">
        <v>32</v>
      </c>
      <c r="B98" s="96"/>
      <c r="C98" s="96"/>
      <c r="D98" s="2">
        <f>D97*15%</f>
        <v>0</v>
      </c>
    </row>
    <row r="99" spans="1:4" x14ac:dyDescent="0.25">
      <c r="A99" s="95" t="s">
        <v>29</v>
      </c>
      <c r="B99" s="96"/>
      <c r="C99" s="96"/>
      <c r="D99" s="2">
        <f>D97+D98</f>
        <v>0</v>
      </c>
    </row>
    <row r="100" spans="1:4" x14ac:dyDescent="0.25">
      <c r="A100" s="5"/>
      <c r="B100" s="5"/>
      <c r="C100" s="5"/>
      <c r="D100" s="5"/>
    </row>
  </sheetData>
  <sheetProtection algorithmName="SHA-512" hashValue="Ju38rMnTKiDVSmUjlrNSt16e1I9ZDGYoHM/Lz+ZTRIJkEHpHZjQGuQmkZmA9YEqo4NkbSwjsMSJAcOJ5uFXVPA==" saltValue="81Ppy4svsYJ2sUfbwKqQow==" spinCount="100000" sheet="1" objects="1" scenarios="1"/>
  <mergeCells count="5">
    <mergeCell ref="A98:C98"/>
    <mergeCell ref="A99:C99"/>
    <mergeCell ref="A15:D15"/>
    <mergeCell ref="A1:D1"/>
    <mergeCell ref="C2:D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10" workbookViewId="0">
      <selection activeCell="K16" sqref="K16"/>
    </sheetView>
  </sheetViews>
  <sheetFormatPr defaultRowHeight="15" x14ac:dyDescent="0.25"/>
  <cols>
    <col min="1" max="1" width="23" style="5" customWidth="1"/>
    <col min="2" max="2" width="18.28515625" style="5" customWidth="1"/>
    <col min="3" max="3" width="27.5703125" style="5" customWidth="1"/>
    <col min="4" max="4" width="27.42578125" style="5" customWidth="1"/>
  </cols>
  <sheetData>
    <row r="1" spans="1:4" ht="15.75" customHeight="1" thickBot="1" x14ac:dyDescent="0.3">
      <c r="A1" s="133" t="s">
        <v>126</v>
      </c>
      <c r="B1" s="131" t="s">
        <v>144</v>
      </c>
      <c r="C1" s="135"/>
      <c r="D1" s="132"/>
    </row>
    <row r="2" spans="1:4" ht="24.75" thickBot="1" x14ac:dyDescent="0.3">
      <c r="A2" s="134"/>
      <c r="B2" s="39" t="s">
        <v>127</v>
      </c>
      <c r="C2" s="39" t="s">
        <v>128</v>
      </c>
      <c r="D2" s="39" t="s">
        <v>129</v>
      </c>
    </row>
    <row r="3" spans="1:4" ht="15.75" thickBot="1" x14ac:dyDescent="0.3">
      <c r="A3" s="40" t="s">
        <v>130</v>
      </c>
      <c r="B3" s="41">
        <v>1</v>
      </c>
      <c r="C3" s="42"/>
      <c r="D3" s="43">
        <f t="shared" ref="D3:D7" si="0">B3*C3</f>
        <v>0</v>
      </c>
    </row>
    <row r="4" spans="1:4" ht="15.75" thickBot="1" x14ac:dyDescent="0.3">
      <c r="A4" s="40" t="s">
        <v>131</v>
      </c>
      <c r="B4" s="41">
        <v>1</v>
      </c>
      <c r="C4" s="42"/>
      <c r="D4" s="43">
        <f t="shared" si="0"/>
        <v>0</v>
      </c>
    </row>
    <row r="5" spans="1:4" ht="15.75" thickBot="1" x14ac:dyDescent="0.3">
      <c r="A5" s="44" t="s">
        <v>132</v>
      </c>
      <c r="B5" s="41">
        <v>1</v>
      </c>
      <c r="C5" s="42"/>
      <c r="D5" s="43">
        <f t="shared" si="0"/>
        <v>0</v>
      </c>
    </row>
    <row r="6" spans="1:4" ht="15.75" thickBot="1" x14ac:dyDescent="0.3">
      <c r="A6" s="40" t="s">
        <v>133</v>
      </c>
      <c r="B6" s="41">
        <v>1</v>
      </c>
      <c r="C6" s="42"/>
      <c r="D6" s="43">
        <f t="shared" si="0"/>
        <v>0</v>
      </c>
    </row>
    <row r="7" spans="1:4" ht="15.75" thickBot="1" x14ac:dyDescent="0.3">
      <c r="A7" s="40" t="s">
        <v>134</v>
      </c>
      <c r="B7" s="41">
        <v>1</v>
      </c>
      <c r="C7" s="42"/>
      <c r="D7" s="43">
        <f t="shared" si="0"/>
        <v>0</v>
      </c>
    </row>
    <row r="8" spans="1:4" ht="15.75" thickBot="1" x14ac:dyDescent="0.3">
      <c r="A8" s="45" t="s">
        <v>135</v>
      </c>
      <c r="B8" s="39">
        <f>SUM(B3:B7)</f>
        <v>5</v>
      </c>
      <c r="C8" s="46" t="s">
        <v>27</v>
      </c>
      <c r="D8" s="47">
        <f>SUM(D3:D7)</f>
        <v>0</v>
      </c>
    </row>
    <row r="10" spans="1:4" ht="15.75" thickBot="1" x14ac:dyDescent="0.3"/>
    <row r="11" spans="1:4" ht="15.75" thickBot="1" x14ac:dyDescent="0.3">
      <c r="A11" s="133" t="s">
        <v>126</v>
      </c>
      <c r="B11" s="131" t="s">
        <v>20</v>
      </c>
      <c r="C11" s="135"/>
      <c r="D11" s="137"/>
    </row>
    <row r="12" spans="1:4" ht="24.75" thickBot="1" x14ac:dyDescent="0.3">
      <c r="A12" s="136"/>
      <c r="B12" s="39" t="s">
        <v>136</v>
      </c>
      <c r="C12" s="39" t="s">
        <v>128</v>
      </c>
      <c r="D12" s="39" t="s">
        <v>129</v>
      </c>
    </row>
    <row r="13" spans="1:4" ht="15.75" thickBot="1" x14ac:dyDescent="0.3">
      <c r="A13" s="44" t="s">
        <v>137</v>
      </c>
      <c r="B13" s="48">
        <v>2</v>
      </c>
      <c r="C13" s="42"/>
      <c r="D13" s="43">
        <f>C13*B13</f>
        <v>0</v>
      </c>
    </row>
    <row r="14" spans="1:4" ht="15.75" thickBot="1" x14ac:dyDescent="0.3">
      <c r="A14" s="44" t="s">
        <v>138</v>
      </c>
      <c r="B14" s="48">
        <v>2</v>
      </c>
      <c r="C14" s="42"/>
      <c r="D14" s="43">
        <f>C14*B14</f>
        <v>0</v>
      </c>
    </row>
    <row r="15" spans="1:4" ht="15.75" thickBot="1" x14ac:dyDescent="0.3">
      <c r="A15" s="44" t="s">
        <v>139</v>
      </c>
      <c r="B15" s="48">
        <v>2</v>
      </c>
      <c r="C15" s="42"/>
      <c r="D15" s="43">
        <f>C15*B15</f>
        <v>0</v>
      </c>
    </row>
    <row r="16" spans="1:4" ht="15.75" thickBot="1" x14ac:dyDescent="0.3">
      <c r="A16" s="44" t="s">
        <v>140</v>
      </c>
      <c r="B16" s="48">
        <v>4</v>
      </c>
      <c r="C16" s="42"/>
      <c r="D16" s="43">
        <f t="shared" ref="D16:D18" si="1">C16*B16</f>
        <v>0</v>
      </c>
    </row>
    <row r="17" spans="1:4" ht="15.75" thickBot="1" x14ac:dyDescent="0.3">
      <c r="A17" s="44" t="s">
        <v>141</v>
      </c>
      <c r="B17" s="48">
        <v>8</v>
      </c>
      <c r="C17" s="42"/>
      <c r="D17" s="43">
        <f t="shared" si="1"/>
        <v>0</v>
      </c>
    </row>
    <row r="18" spans="1:4" ht="15.75" thickBot="1" x14ac:dyDescent="0.3">
      <c r="A18" s="44" t="s">
        <v>142</v>
      </c>
      <c r="B18" s="48">
        <v>4</v>
      </c>
      <c r="C18" s="49"/>
      <c r="D18" s="43">
        <f t="shared" si="1"/>
        <v>0</v>
      </c>
    </row>
    <row r="19" spans="1:4" ht="15.75" thickBot="1" x14ac:dyDescent="0.3">
      <c r="A19" s="50" t="s">
        <v>135</v>
      </c>
      <c r="B19" s="51">
        <f>SUM(B13:B18)</f>
        <v>22</v>
      </c>
      <c r="C19" s="52" t="s">
        <v>27</v>
      </c>
      <c r="D19" s="47">
        <f>SUM(D13:D18)</f>
        <v>0</v>
      </c>
    </row>
    <row r="23" spans="1:4" ht="15.75" thickBot="1" x14ac:dyDescent="0.3"/>
    <row r="24" spans="1:4" ht="24.75" thickBot="1" x14ac:dyDescent="0.3">
      <c r="A24" s="53" t="s">
        <v>143</v>
      </c>
      <c r="B24" s="131">
        <f>B8+B19</f>
        <v>27</v>
      </c>
      <c r="C24" s="132"/>
      <c r="D24" s="54">
        <f>D8+D19</f>
        <v>0</v>
      </c>
    </row>
  </sheetData>
  <sheetProtection algorithmName="SHA-512" hashValue="zMk/jlBwhpL/sxOvCYVTf3YM0ZO1g5zltrhHhdrCl3T0IuiWFN7ITbP2zwHS/hS9+O7WmumrDN3fshyasi9iTg==" saltValue="cD8h4x5bvOdxCEq2sahzOw==" spinCount="100000" sheet="1" objects="1" scenarios="1"/>
  <mergeCells count="5">
    <mergeCell ref="B24:C24"/>
    <mergeCell ref="A1:A2"/>
    <mergeCell ref="B1:D1"/>
    <mergeCell ref="A11:A12"/>
    <mergeCell ref="B11:D11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H13" sqref="H13"/>
    </sheetView>
  </sheetViews>
  <sheetFormatPr defaultRowHeight="15" x14ac:dyDescent="0.25"/>
  <cols>
    <col min="1" max="1" width="25.85546875" style="5" bestFit="1" customWidth="1"/>
    <col min="2" max="2" width="19.42578125" style="5" customWidth="1"/>
    <col min="3" max="3" width="22.7109375" style="5" customWidth="1"/>
    <col min="4" max="4" width="23.140625" style="5" customWidth="1"/>
  </cols>
  <sheetData>
    <row r="1" spans="1:4" ht="15.75" customHeight="1" thickBot="1" x14ac:dyDescent="0.3">
      <c r="A1" s="133" t="s">
        <v>126</v>
      </c>
      <c r="B1" s="138" t="s">
        <v>148</v>
      </c>
      <c r="C1" s="139"/>
      <c r="D1" s="140"/>
    </row>
    <row r="2" spans="1:4" ht="24.75" thickBot="1" x14ac:dyDescent="0.3">
      <c r="A2" s="136"/>
      <c r="B2" s="39" t="s">
        <v>127</v>
      </c>
      <c r="C2" s="39" t="s">
        <v>128</v>
      </c>
      <c r="D2" s="39" t="s">
        <v>129</v>
      </c>
    </row>
    <row r="3" spans="1:4" ht="15.75" thickBot="1" x14ac:dyDescent="0.3">
      <c r="A3" s="40" t="s">
        <v>130</v>
      </c>
      <c r="B3" s="41">
        <v>1</v>
      </c>
      <c r="C3" s="42"/>
      <c r="D3" s="43">
        <f>B3*C3</f>
        <v>0</v>
      </c>
    </row>
    <row r="4" spans="1:4" ht="15.75" thickBot="1" x14ac:dyDescent="0.3">
      <c r="A4" s="40" t="s">
        <v>137</v>
      </c>
      <c r="B4" s="41">
        <v>1</v>
      </c>
      <c r="C4" s="42"/>
      <c r="D4" s="43">
        <f t="shared" ref="D4:D9" si="0">B4*C4</f>
        <v>0</v>
      </c>
    </row>
    <row r="5" spans="1:4" s="84" customFormat="1" ht="15.75" thickBot="1" x14ac:dyDescent="0.3">
      <c r="A5" s="40" t="s">
        <v>270</v>
      </c>
      <c r="B5" s="41">
        <v>1</v>
      </c>
      <c r="C5" s="42"/>
      <c r="D5" s="43">
        <f t="shared" si="0"/>
        <v>0</v>
      </c>
    </row>
    <row r="6" spans="1:4" ht="15.75" thickBot="1" x14ac:dyDescent="0.3">
      <c r="A6" s="40" t="s">
        <v>145</v>
      </c>
      <c r="B6" s="41">
        <v>1</v>
      </c>
      <c r="C6" s="42"/>
      <c r="D6" s="43">
        <f t="shared" si="0"/>
        <v>0</v>
      </c>
    </row>
    <row r="7" spans="1:4" ht="15.75" thickBot="1" x14ac:dyDescent="0.3">
      <c r="A7" s="40" t="s">
        <v>271</v>
      </c>
      <c r="B7" s="41">
        <v>1</v>
      </c>
      <c r="C7" s="42"/>
      <c r="D7" s="43">
        <f t="shared" si="0"/>
        <v>0</v>
      </c>
    </row>
    <row r="8" spans="1:4" ht="15.75" thickBot="1" x14ac:dyDescent="0.3">
      <c r="A8" s="40" t="s">
        <v>131</v>
      </c>
      <c r="B8" s="41">
        <v>1</v>
      </c>
      <c r="C8" s="42"/>
      <c r="D8" s="43">
        <f t="shared" si="0"/>
        <v>0</v>
      </c>
    </row>
    <row r="9" spans="1:4" ht="15.75" thickBot="1" x14ac:dyDescent="0.3">
      <c r="A9" s="40" t="s">
        <v>134</v>
      </c>
      <c r="B9" s="41">
        <v>1</v>
      </c>
      <c r="C9" s="42"/>
      <c r="D9" s="43">
        <f t="shared" si="0"/>
        <v>0</v>
      </c>
    </row>
    <row r="10" spans="1:4" ht="15.75" thickBot="1" x14ac:dyDescent="0.3">
      <c r="A10" s="55" t="s">
        <v>135</v>
      </c>
      <c r="B10" s="39">
        <f>SUM(B3:B9)</f>
        <v>7</v>
      </c>
      <c r="C10" s="56" t="s">
        <v>27</v>
      </c>
      <c r="D10" s="47">
        <f>SUM(D3:D9)</f>
        <v>0</v>
      </c>
    </row>
    <row r="11" spans="1:4" ht="15.75" thickBot="1" x14ac:dyDescent="0.3"/>
    <row r="12" spans="1:4" ht="15.75" thickBot="1" x14ac:dyDescent="0.3">
      <c r="A12" s="133" t="s">
        <v>126</v>
      </c>
      <c r="B12" s="131" t="s">
        <v>30</v>
      </c>
      <c r="C12" s="135"/>
      <c r="D12" s="137"/>
    </row>
    <row r="13" spans="1:4" ht="24.75" thickBot="1" x14ac:dyDescent="0.3">
      <c r="A13" s="136"/>
      <c r="B13" s="39" t="s">
        <v>136</v>
      </c>
      <c r="C13" s="39" t="s">
        <v>128</v>
      </c>
      <c r="D13" s="39" t="s">
        <v>129</v>
      </c>
    </row>
    <row r="14" spans="1:4" ht="15.75" thickBot="1" x14ac:dyDescent="0.3">
      <c r="A14" s="44" t="s">
        <v>137</v>
      </c>
      <c r="B14" s="48">
        <v>2</v>
      </c>
      <c r="C14" s="42"/>
      <c r="D14" s="43">
        <f>C14*B14</f>
        <v>0</v>
      </c>
    </row>
    <row r="15" spans="1:4" ht="15.75" thickBot="1" x14ac:dyDescent="0.3">
      <c r="A15" s="44" t="s">
        <v>271</v>
      </c>
      <c r="B15" s="48">
        <v>4</v>
      </c>
      <c r="C15" s="42"/>
      <c r="D15" s="43">
        <f t="shared" ref="D15:D17" si="1">C15*B15</f>
        <v>0</v>
      </c>
    </row>
    <row r="16" spans="1:4" ht="15.75" thickBot="1" x14ac:dyDescent="0.3">
      <c r="A16" s="44" t="s">
        <v>141</v>
      </c>
      <c r="B16" s="48">
        <v>20</v>
      </c>
      <c r="C16" s="57"/>
      <c r="D16" s="43">
        <f t="shared" si="1"/>
        <v>0</v>
      </c>
    </row>
    <row r="17" spans="1:4" ht="15.75" thickBot="1" x14ac:dyDescent="0.3">
      <c r="A17" s="44" t="s">
        <v>142</v>
      </c>
      <c r="B17" s="48">
        <v>6</v>
      </c>
      <c r="C17" s="58"/>
      <c r="D17" s="43">
        <f t="shared" si="1"/>
        <v>0</v>
      </c>
    </row>
    <row r="18" spans="1:4" ht="15.75" thickBot="1" x14ac:dyDescent="0.3">
      <c r="A18" s="50" t="s">
        <v>135</v>
      </c>
      <c r="B18" s="51">
        <f>SUM(B14:B17)</f>
        <v>32</v>
      </c>
      <c r="C18" s="59" t="s">
        <v>27</v>
      </c>
      <c r="D18" s="47">
        <f>SUM(D14:D17)</f>
        <v>0</v>
      </c>
    </row>
    <row r="19" spans="1:4" ht="15.75" thickBot="1" x14ac:dyDescent="0.3"/>
    <row r="20" spans="1:4" ht="15.75" thickBot="1" x14ac:dyDescent="0.3">
      <c r="A20" s="133" t="s">
        <v>126</v>
      </c>
      <c r="B20" s="131" t="s">
        <v>30</v>
      </c>
      <c r="C20" s="135"/>
      <c r="D20" s="137"/>
    </row>
    <row r="21" spans="1:4" ht="24.75" thickBot="1" x14ac:dyDescent="0.3">
      <c r="A21" s="136"/>
      <c r="B21" s="39" t="s">
        <v>146</v>
      </c>
      <c r="C21" s="39" t="s">
        <v>128</v>
      </c>
      <c r="D21" s="39" t="s">
        <v>129</v>
      </c>
    </row>
    <row r="22" spans="1:4" ht="15.75" thickBot="1" x14ac:dyDescent="0.3">
      <c r="A22" s="44" t="s">
        <v>141</v>
      </c>
      <c r="B22" s="48">
        <v>2</v>
      </c>
      <c r="C22" s="42"/>
      <c r="D22" s="43">
        <f t="shared" ref="D22" si="2">B22*C22</f>
        <v>0</v>
      </c>
    </row>
    <row r="23" spans="1:4" ht="15.75" thickBot="1" x14ac:dyDescent="0.3">
      <c r="A23" s="50" t="s">
        <v>135</v>
      </c>
      <c r="B23" s="51">
        <f>SUM(B22:B22)</f>
        <v>2</v>
      </c>
      <c r="C23" s="60"/>
      <c r="D23" s="47">
        <f>SUM(D22:D22)</f>
        <v>0</v>
      </c>
    </row>
    <row r="24" spans="1:4" ht="15.75" thickBot="1" x14ac:dyDescent="0.3">
      <c r="A24" s="60"/>
    </row>
    <row r="25" spans="1:4" ht="24.75" thickBot="1" x14ac:dyDescent="0.3">
      <c r="A25" s="53" t="s">
        <v>147</v>
      </c>
      <c r="B25" s="131">
        <f>B23+B18+B10</f>
        <v>41</v>
      </c>
      <c r="C25" s="132"/>
      <c r="D25" s="54">
        <f>D10+D18+D23</f>
        <v>0</v>
      </c>
    </row>
  </sheetData>
  <sheetProtection algorithmName="SHA-512" hashValue="UKrzlZA8T4lBvV29s1j35zUu7EwY8uRVlU9qSaJ3n+cXM8+sl9URh0AYaaPEgF2yaIJDlRmkO4Q0PjeeXCYcUw==" saltValue="NkgWHIGYYjU0Fz729OPOJw==" spinCount="100000" sheet="1" objects="1" scenarios="1"/>
  <mergeCells count="7">
    <mergeCell ref="B25:C25"/>
    <mergeCell ref="A1:A2"/>
    <mergeCell ref="B1:D1"/>
    <mergeCell ref="A12:A13"/>
    <mergeCell ref="B12:D12"/>
    <mergeCell ref="A20:A21"/>
    <mergeCell ref="B20:D20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5"/>
  <sheetViews>
    <sheetView workbookViewId="0">
      <selection activeCell="K11" sqref="K11"/>
    </sheetView>
  </sheetViews>
  <sheetFormatPr defaultRowHeight="15" x14ac:dyDescent="0.25"/>
  <cols>
    <col min="1" max="1" width="12" style="5" customWidth="1"/>
    <col min="2" max="2" width="23.7109375" style="5" customWidth="1"/>
    <col min="3" max="3" width="31.5703125" style="5" customWidth="1"/>
    <col min="4" max="8" width="9.140625" style="5"/>
  </cols>
  <sheetData>
    <row r="1" spans="1:7" x14ac:dyDescent="0.25">
      <c r="A1" s="144" t="s">
        <v>149</v>
      </c>
      <c r="B1" s="144"/>
      <c r="C1" s="144"/>
      <c r="E1" s="141"/>
      <c r="F1" s="141"/>
      <c r="G1" s="141"/>
    </row>
    <row r="2" spans="1:7" ht="15.75" thickBot="1" x14ac:dyDescent="0.3">
      <c r="E2" s="141"/>
      <c r="F2" s="141"/>
      <c r="G2" s="141"/>
    </row>
    <row r="3" spans="1:7" ht="15.75" thickBot="1" x14ac:dyDescent="0.3">
      <c r="A3" s="61">
        <v>1</v>
      </c>
      <c r="B3" s="62" t="s">
        <v>150</v>
      </c>
      <c r="C3" s="63"/>
      <c r="E3" s="141"/>
      <c r="F3" s="141"/>
      <c r="G3" s="141"/>
    </row>
    <row r="4" spans="1:7" ht="26.25" thickBot="1" x14ac:dyDescent="0.3">
      <c r="A4" s="64">
        <v>2</v>
      </c>
      <c r="B4" s="65" t="s">
        <v>151</v>
      </c>
      <c r="C4" s="37"/>
      <c r="E4" s="141"/>
      <c r="F4" s="141"/>
      <c r="G4" s="141"/>
    </row>
    <row r="5" spans="1:7" ht="26.25" thickBot="1" x14ac:dyDescent="0.3">
      <c r="A5" s="64">
        <v>3</v>
      </c>
      <c r="B5" s="65" t="s">
        <v>152</v>
      </c>
      <c r="C5" s="37"/>
      <c r="E5" s="141"/>
      <c r="F5" s="141"/>
      <c r="G5" s="141"/>
    </row>
    <row r="6" spans="1:7" ht="15.75" thickBot="1" x14ac:dyDescent="0.3">
      <c r="A6" s="64">
        <v>4</v>
      </c>
      <c r="B6" s="65" t="s">
        <v>153</v>
      </c>
      <c r="C6" s="37"/>
      <c r="E6" s="141"/>
      <c r="F6" s="141"/>
      <c r="G6" s="141"/>
    </row>
    <row r="7" spans="1:7" ht="15.75" thickBot="1" x14ac:dyDescent="0.3">
      <c r="A7" s="64">
        <v>5</v>
      </c>
      <c r="B7" s="65" t="s">
        <v>154</v>
      </c>
      <c r="C7" s="37"/>
      <c r="E7" s="141"/>
      <c r="F7" s="141"/>
      <c r="G7" s="141"/>
    </row>
    <row r="8" spans="1:7" x14ac:dyDescent="0.25">
      <c r="E8" s="141"/>
      <c r="F8" s="141"/>
      <c r="G8" s="141"/>
    </row>
    <row r="9" spans="1:7" x14ac:dyDescent="0.25">
      <c r="A9" s="144" t="s">
        <v>155</v>
      </c>
      <c r="B9" s="144"/>
      <c r="C9" s="144"/>
      <c r="E9" s="141"/>
      <c r="F9" s="141"/>
      <c r="G9" s="141"/>
    </row>
    <row r="10" spans="1:7" ht="15.75" thickBot="1" x14ac:dyDescent="0.3">
      <c r="E10" s="141"/>
      <c r="F10" s="141"/>
      <c r="G10" s="141"/>
    </row>
    <row r="11" spans="1:7" ht="26.25" thickBot="1" x14ac:dyDescent="0.3">
      <c r="A11" s="61">
        <v>1</v>
      </c>
      <c r="B11" s="63" t="s">
        <v>156</v>
      </c>
      <c r="C11" s="63" t="s">
        <v>157</v>
      </c>
      <c r="E11" s="141"/>
      <c r="F11" s="141"/>
      <c r="G11" s="141"/>
    </row>
    <row r="12" spans="1:7" ht="15.75" thickBot="1" x14ac:dyDescent="0.3">
      <c r="A12" s="66" t="s">
        <v>34</v>
      </c>
      <c r="B12" s="65" t="s">
        <v>158</v>
      </c>
      <c r="C12" s="37"/>
      <c r="E12" s="141"/>
      <c r="F12" s="141"/>
      <c r="G12" s="141"/>
    </row>
    <row r="13" spans="1:7" ht="15.75" thickBot="1" x14ac:dyDescent="0.3">
      <c r="A13" s="66" t="s">
        <v>36</v>
      </c>
      <c r="B13" s="65" t="s">
        <v>159</v>
      </c>
      <c r="C13" s="37"/>
      <c r="D13" s="147" t="s">
        <v>160</v>
      </c>
      <c r="E13" s="148"/>
      <c r="F13" s="148"/>
      <c r="G13" s="148"/>
    </row>
    <row r="14" spans="1:7" ht="15.75" thickBot="1" x14ac:dyDescent="0.3">
      <c r="A14" s="66" t="s">
        <v>161</v>
      </c>
      <c r="B14" s="65" t="s">
        <v>162</v>
      </c>
      <c r="C14" s="37"/>
    </row>
    <row r="15" spans="1:7" ht="15.75" thickBot="1" x14ac:dyDescent="0.3">
      <c r="A15" s="66" t="s">
        <v>163</v>
      </c>
      <c r="B15" s="65" t="s">
        <v>164</v>
      </c>
      <c r="C15" s="37"/>
      <c r="D15" s="147" t="s">
        <v>165</v>
      </c>
      <c r="E15" s="148"/>
      <c r="F15" s="148"/>
      <c r="G15" s="148"/>
    </row>
    <row r="16" spans="1:7" ht="26.25" thickBot="1" x14ac:dyDescent="0.3">
      <c r="A16" s="66" t="s">
        <v>166</v>
      </c>
      <c r="B16" s="65" t="s">
        <v>167</v>
      </c>
      <c r="C16" s="37"/>
      <c r="D16" s="147" t="s">
        <v>168</v>
      </c>
      <c r="E16" s="148"/>
      <c r="F16" s="148"/>
      <c r="G16" s="148"/>
    </row>
    <row r="17" spans="1:7" ht="15.75" thickBot="1" x14ac:dyDescent="0.3">
      <c r="A17" s="66"/>
      <c r="B17" s="65"/>
      <c r="C17" s="37"/>
      <c r="E17" s="141"/>
      <c r="F17" s="141"/>
      <c r="G17" s="141"/>
    </row>
    <row r="18" spans="1:7" ht="15.75" thickBot="1" x14ac:dyDescent="0.3">
      <c r="A18" s="66" t="s">
        <v>169</v>
      </c>
      <c r="B18" s="65" t="s">
        <v>170</v>
      </c>
      <c r="C18" s="37"/>
      <c r="E18" s="141"/>
      <c r="F18" s="141"/>
      <c r="G18" s="141"/>
    </row>
    <row r="19" spans="1:7" ht="15.75" thickBot="1" x14ac:dyDescent="0.3">
      <c r="A19" s="142" t="s">
        <v>7</v>
      </c>
      <c r="B19" s="143"/>
      <c r="C19" s="37"/>
      <c r="E19" s="141"/>
      <c r="F19" s="141"/>
      <c r="G19" s="141"/>
    </row>
    <row r="20" spans="1:7" x14ac:dyDescent="0.25">
      <c r="E20" s="141"/>
      <c r="F20" s="141"/>
      <c r="G20" s="141"/>
    </row>
    <row r="21" spans="1:7" x14ac:dyDescent="0.25">
      <c r="E21" s="141"/>
      <c r="F21" s="141"/>
      <c r="G21" s="141"/>
    </row>
    <row r="22" spans="1:7" x14ac:dyDescent="0.25">
      <c r="A22" s="144" t="s">
        <v>171</v>
      </c>
      <c r="B22" s="144"/>
      <c r="C22" s="144"/>
      <c r="E22" s="141"/>
      <c r="F22" s="141"/>
      <c r="G22" s="141"/>
    </row>
    <row r="23" spans="1:7" x14ac:dyDescent="0.25">
      <c r="A23" s="60"/>
      <c r="E23" s="141"/>
      <c r="F23" s="141"/>
      <c r="G23" s="141"/>
    </row>
    <row r="24" spans="1:7" x14ac:dyDescent="0.25">
      <c r="A24" s="146" t="s">
        <v>172</v>
      </c>
      <c r="B24" s="146"/>
      <c r="C24" s="146"/>
      <c r="E24" s="141"/>
      <c r="F24" s="141"/>
      <c r="G24" s="141"/>
    </row>
    <row r="25" spans="1:7" ht="15.75" thickBot="1" x14ac:dyDescent="0.3">
      <c r="E25" s="141"/>
      <c r="F25" s="141"/>
      <c r="G25" s="141"/>
    </row>
    <row r="26" spans="1:7" ht="39" thickBot="1" x14ac:dyDescent="0.3">
      <c r="A26" s="61" t="s">
        <v>173</v>
      </c>
      <c r="B26" s="63" t="s">
        <v>174</v>
      </c>
      <c r="C26" s="63" t="s">
        <v>157</v>
      </c>
      <c r="E26" s="141"/>
      <c r="F26" s="141"/>
      <c r="G26" s="141"/>
    </row>
    <row r="27" spans="1:7" ht="15.75" thickBot="1" x14ac:dyDescent="0.3">
      <c r="A27" s="66" t="s">
        <v>34</v>
      </c>
      <c r="B27" s="65" t="s">
        <v>175</v>
      </c>
      <c r="C27" s="37"/>
    </row>
    <row r="28" spans="1:7" ht="15.75" thickBot="1" x14ac:dyDescent="0.3">
      <c r="A28" s="66" t="s">
        <v>36</v>
      </c>
      <c r="B28" s="65" t="s">
        <v>176</v>
      </c>
      <c r="C28" s="37"/>
    </row>
    <row r="29" spans="1:7" ht="15.75" thickBot="1" x14ac:dyDescent="0.3">
      <c r="A29" s="142" t="s">
        <v>7</v>
      </c>
      <c r="B29" s="143"/>
      <c r="C29" s="37"/>
      <c r="E29" s="141"/>
      <c r="F29" s="141"/>
      <c r="G29" s="141"/>
    </row>
    <row r="30" spans="1:7" x14ac:dyDescent="0.25">
      <c r="E30" s="141"/>
      <c r="F30" s="141"/>
      <c r="G30" s="141"/>
    </row>
    <row r="31" spans="1:7" x14ac:dyDescent="0.25">
      <c r="E31" s="141"/>
      <c r="F31" s="141"/>
      <c r="G31" s="141"/>
    </row>
    <row r="32" spans="1:7" x14ac:dyDescent="0.25">
      <c r="A32" s="151" t="s">
        <v>177</v>
      </c>
      <c r="B32" s="151"/>
      <c r="C32" s="151"/>
      <c r="D32" s="151"/>
      <c r="E32" s="141"/>
      <c r="F32" s="141"/>
      <c r="G32" s="141"/>
    </row>
    <row r="33" spans="1:8" ht="15.75" thickBot="1" x14ac:dyDescent="0.3">
      <c r="E33" s="141"/>
      <c r="F33" s="141"/>
      <c r="G33" s="141"/>
    </row>
    <row r="34" spans="1:8" ht="26.25" thickBot="1" x14ac:dyDescent="0.3">
      <c r="A34" s="61" t="s">
        <v>178</v>
      </c>
      <c r="B34" s="63" t="s">
        <v>179</v>
      </c>
      <c r="C34" s="63" t="s">
        <v>180</v>
      </c>
      <c r="D34" s="63" t="s">
        <v>157</v>
      </c>
      <c r="E34" s="145"/>
      <c r="F34" s="141"/>
      <c r="G34" s="141"/>
    </row>
    <row r="35" spans="1:8" ht="15.75" thickBot="1" x14ac:dyDescent="0.3">
      <c r="A35" s="66" t="s">
        <v>34</v>
      </c>
      <c r="B35" s="65" t="s">
        <v>181</v>
      </c>
      <c r="C35" s="67">
        <v>0.2</v>
      </c>
      <c r="D35" s="37"/>
      <c r="E35" s="145"/>
      <c r="F35" s="141"/>
      <c r="G35" s="141"/>
    </row>
    <row r="36" spans="1:8" ht="15.75" thickBot="1" x14ac:dyDescent="0.3">
      <c r="A36" s="66" t="s">
        <v>36</v>
      </c>
      <c r="B36" s="65" t="s">
        <v>182</v>
      </c>
      <c r="C36" s="67">
        <v>2.5000000000000001E-2</v>
      </c>
      <c r="D36" s="37"/>
      <c r="E36" s="145"/>
      <c r="F36" s="141"/>
      <c r="G36" s="141"/>
    </row>
    <row r="37" spans="1:8" ht="15.75" thickBot="1" x14ac:dyDescent="0.3">
      <c r="A37" s="66" t="s">
        <v>161</v>
      </c>
      <c r="B37" s="65" t="s">
        <v>183</v>
      </c>
      <c r="C37" s="68"/>
      <c r="D37" s="37"/>
      <c r="E37" s="69" t="s">
        <v>184</v>
      </c>
      <c r="G37" s="141"/>
      <c r="H37" s="141"/>
    </row>
    <row r="38" spans="1:8" ht="15.75" thickBot="1" x14ac:dyDescent="0.3">
      <c r="A38" s="66" t="s">
        <v>163</v>
      </c>
      <c r="B38" s="65" t="s">
        <v>185</v>
      </c>
      <c r="C38" s="67">
        <v>1.4999999999999999E-2</v>
      </c>
      <c r="D38" s="37"/>
      <c r="E38" s="145"/>
      <c r="F38" s="141"/>
      <c r="G38" s="141"/>
    </row>
    <row r="39" spans="1:8" ht="15.75" thickBot="1" x14ac:dyDescent="0.3">
      <c r="A39" s="66" t="s">
        <v>166</v>
      </c>
      <c r="B39" s="65" t="s">
        <v>186</v>
      </c>
      <c r="C39" s="67">
        <v>0.01</v>
      </c>
      <c r="D39" s="37"/>
      <c r="E39" s="145"/>
      <c r="F39" s="141"/>
      <c r="G39" s="141"/>
    </row>
    <row r="40" spans="1:8" ht="15.75" thickBot="1" x14ac:dyDescent="0.3">
      <c r="A40" s="66" t="s">
        <v>187</v>
      </c>
      <c r="B40" s="65" t="s">
        <v>188</v>
      </c>
      <c r="C40" s="67">
        <v>6.0000000000000001E-3</v>
      </c>
      <c r="D40" s="37"/>
      <c r="E40" s="145"/>
      <c r="F40" s="141"/>
      <c r="G40" s="141"/>
    </row>
    <row r="41" spans="1:8" ht="15.75" thickBot="1" x14ac:dyDescent="0.3">
      <c r="A41" s="66" t="s">
        <v>169</v>
      </c>
      <c r="B41" s="65" t="s">
        <v>189</v>
      </c>
      <c r="C41" s="67">
        <v>2E-3</v>
      </c>
      <c r="D41" s="37"/>
      <c r="E41" s="145"/>
      <c r="F41" s="141"/>
      <c r="G41" s="141"/>
    </row>
    <row r="42" spans="1:8" ht="15.75" thickBot="1" x14ac:dyDescent="0.3">
      <c r="A42" s="66" t="s">
        <v>190</v>
      </c>
      <c r="B42" s="65" t="s">
        <v>191</v>
      </c>
      <c r="C42" s="67">
        <v>0.08</v>
      </c>
      <c r="D42" s="37"/>
      <c r="E42" s="145"/>
      <c r="F42" s="141"/>
      <c r="G42" s="141"/>
    </row>
    <row r="43" spans="1:8" ht="15.75" thickBot="1" x14ac:dyDescent="0.3">
      <c r="A43" s="142" t="s">
        <v>135</v>
      </c>
      <c r="B43" s="143"/>
      <c r="C43" s="37"/>
      <c r="D43" s="37"/>
      <c r="E43" s="145"/>
      <c r="F43" s="141"/>
      <c r="G43" s="141"/>
    </row>
    <row r="44" spans="1:8" x14ac:dyDescent="0.25">
      <c r="E44" s="141"/>
      <c r="F44" s="141"/>
      <c r="G44" s="141"/>
    </row>
    <row r="45" spans="1:8" x14ac:dyDescent="0.25">
      <c r="E45" s="141"/>
      <c r="F45" s="141"/>
      <c r="G45" s="141"/>
    </row>
    <row r="46" spans="1:8" x14ac:dyDescent="0.25">
      <c r="A46" s="146" t="s">
        <v>192</v>
      </c>
      <c r="B46" s="146"/>
      <c r="C46" s="146"/>
      <c r="E46" s="141"/>
      <c r="F46" s="141"/>
      <c r="G46" s="141"/>
    </row>
    <row r="47" spans="1:8" ht="15.75" thickBot="1" x14ac:dyDescent="0.3">
      <c r="E47" s="141"/>
      <c r="F47" s="141"/>
      <c r="G47" s="141"/>
    </row>
    <row r="48" spans="1:8" ht="26.25" thickBot="1" x14ac:dyDescent="0.3">
      <c r="A48" s="61" t="s">
        <v>193</v>
      </c>
      <c r="B48" s="63" t="s">
        <v>194</v>
      </c>
      <c r="C48" s="63" t="s">
        <v>157</v>
      </c>
      <c r="E48" s="141"/>
      <c r="F48" s="141"/>
      <c r="G48" s="141"/>
    </row>
    <row r="49" spans="1:7" ht="15.75" thickBot="1" x14ac:dyDescent="0.3">
      <c r="A49" s="66" t="s">
        <v>34</v>
      </c>
      <c r="B49" s="65" t="s">
        <v>195</v>
      </c>
      <c r="C49" s="37"/>
    </row>
    <row r="50" spans="1:7" ht="26.25" thickBot="1" x14ac:dyDescent="0.3">
      <c r="A50" s="66" t="s">
        <v>36</v>
      </c>
      <c r="B50" s="65" t="s">
        <v>196</v>
      </c>
      <c r="C50" s="37"/>
      <c r="D50" s="149" t="s">
        <v>197</v>
      </c>
      <c r="E50" s="150"/>
    </row>
    <row r="51" spans="1:7" ht="15.75" thickBot="1" x14ac:dyDescent="0.3">
      <c r="A51" s="66" t="s">
        <v>161</v>
      </c>
      <c r="B51" s="65" t="s">
        <v>198</v>
      </c>
      <c r="C51" s="37"/>
      <c r="E51" s="141"/>
      <c r="F51" s="141"/>
      <c r="G51" s="141"/>
    </row>
    <row r="52" spans="1:7" ht="15.75" thickBot="1" x14ac:dyDescent="0.3">
      <c r="A52" s="66" t="s">
        <v>163</v>
      </c>
      <c r="B52" s="65" t="s">
        <v>170</v>
      </c>
      <c r="C52" s="37"/>
      <c r="E52" s="141"/>
      <c r="F52" s="141"/>
      <c r="G52" s="141"/>
    </row>
    <row r="53" spans="1:7" ht="15.75" thickBot="1" x14ac:dyDescent="0.3">
      <c r="A53" s="142" t="s">
        <v>7</v>
      </c>
      <c r="B53" s="143"/>
      <c r="C53" s="37"/>
      <c r="E53" s="141"/>
      <c r="F53" s="141"/>
      <c r="G53" s="141"/>
    </row>
    <row r="54" spans="1:7" x14ac:dyDescent="0.25">
      <c r="E54" s="141"/>
      <c r="F54" s="141"/>
      <c r="G54" s="141"/>
    </row>
    <row r="55" spans="1:7" x14ac:dyDescent="0.25">
      <c r="E55" s="141"/>
      <c r="F55" s="141"/>
      <c r="G55" s="141"/>
    </row>
    <row r="56" spans="1:7" x14ac:dyDescent="0.25">
      <c r="A56" s="146" t="s">
        <v>199</v>
      </c>
      <c r="B56" s="146"/>
      <c r="C56" s="146"/>
      <c r="E56" s="141"/>
      <c r="F56" s="141"/>
      <c r="G56" s="141"/>
    </row>
    <row r="57" spans="1:7" ht="15.75" thickBot="1" x14ac:dyDescent="0.3">
      <c r="E57" s="141"/>
      <c r="F57" s="141"/>
      <c r="G57" s="141"/>
    </row>
    <row r="58" spans="1:7" ht="26.25" thickBot="1" x14ac:dyDescent="0.3">
      <c r="A58" s="61">
        <v>2</v>
      </c>
      <c r="B58" s="63" t="s">
        <v>200</v>
      </c>
      <c r="C58" s="63" t="s">
        <v>157</v>
      </c>
      <c r="E58" s="141"/>
      <c r="F58" s="141"/>
      <c r="G58" s="141"/>
    </row>
    <row r="59" spans="1:7" ht="26.25" thickBot="1" x14ac:dyDescent="0.3">
      <c r="A59" s="66" t="s">
        <v>173</v>
      </c>
      <c r="B59" s="65" t="s">
        <v>174</v>
      </c>
      <c r="C59" s="37"/>
      <c r="E59" s="141"/>
      <c r="F59" s="141"/>
      <c r="G59" s="141"/>
    </row>
    <row r="60" spans="1:7" ht="26.25" thickBot="1" x14ac:dyDescent="0.3">
      <c r="A60" s="66" t="s">
        <v>178</v>
      </c>
      <c r="B60" s="65" t="s">
        <v>179</v>
      </c>
      <c r="C60" s="37"/>
      <c r="E60" s="141"/>
      <c r="F60" s="141"/>
      <c r="G60" s="141"/>
    </row>
    <row r="61" spans="1:7" ht="15.75" thickBot="1" x14ac:dyDescent="0.3">
      <c r="A61" s="66" t="s">
        <v>193</v>
      </c>
      <c r="B61" s="65" t="s">
        <v>194</v>
      </c>
      <c r="C61" s="37"/>
      <c r="E61" s="141"/>
      <c r="F61" s="141"/>
      <c r="G61" s="141"/>
    </row>
    <row r="62" spans="1:7" ht="15.75" thickBot="1" x14ac:dyDescent="0.3">
      <c r="A62" s="142" t="s">
        <v>7</v>
      </c>
      <c r="B62" s="143"/>
      <c r="C62" s="37"/>
      <c r="E62" s="141"/>
      <c r="F62" s="141"/>
      <c r="G62" s="141"/>
    </row>
    <row r="63" spans="1:7" x14ac:dyDescent="0.25">
      <c r="A63" s="60"/>
      <c r="E63" s="141"/>
      <c r="F63" s="141"/>
      <c r="G63" s="141"/>
    </row>
    <row r="64" spans="1:7" x14ac:dyDescent="0.25">
      <c r="E64" s="141"/>
      <c r="F64" s="141"/>
      <c r="G64" s="141"/>
    </row>
    <row r="65" spans="1:8" x14ac:dyDescent="0.25">
      <c r="A65" s="144" t="s">
        <v>201</v>
      </c>
      <c r="B65" s="144"/>
      <c r="C65" s="144"/>
      <c r="E65" s="141"/>
      <c r="F65" s="141"/>
      <c r="G65" s="141"/>
    </row>
    <row r="66" spans="1:8" ht="15.75" thickBot="1" x14ac:dyDescent="0.3">
      <c r="E66" s="141"/>
      <c r="F66" s="141"/>
      <c r="G66" s="141"/>
    </row>
    <row r="67" spans="1:8" ht="15.75" thickBot="1" x14ac:dyDescent="0.3">
      <c r="A67" s="61">
        <v>3</v>
      </c>
      <c r="B67" s="63" t="s">
        <v>202</v>
      </c>
      <c r="C67" s="63" t="s">
        <v>157</v>
      </c>
      <c r="E67" s="141"/>
      <c r="F67" s="141"/>
      <c r="G67" s="141"/>
    </row>
    <row r="68" spans="1:8" ht="15.75" thickBot="1" x14ac:dyDescent="0.3">
      <c r="A68" s="66" t="s">
        <v>34</v>
      </c>
      <c r="B68" s="70" t="s">
        <v>203</v>
      </c>
      <c r="C68" s="37"/>
      <c r="D68" s="71">
        <v>4.1999999999999997E-3</v>
      </c>
      <c r="E68" s="141"/>
      <c r="F68" s="141"/>
      <c r="G68" s="141"/>
    </row>
    <row r="69" spans="1:8" ht="26.25" thickBot="1" x14ac:dyDescent="0.3">
      <c r="A69" s="66" t="s">
        <v>36</v>
      </c>
      <c r="B69" s="70" t="s">
        <v>204</v>
      </c>
      <c r="C69" s="37"/>
      <c r="D69" s="71">
        <v>3.3E-3</v>
      </c>
      <c r="E69" s="141"/>
      <c r="F69" s="141"/>
      <c r="G69" s="141"/>
    </row>
    <row r="70" spans="1:8" ht="39" thickBot="1" x14ac:dyDescent="0.3">
      <c r="A70" s="66" t="s">
        <v>161</v>
      </c>
      <c r="B70" s="70" t="s">
        <v>205</v>
      </c>
      <c r="C70" s="37"/>
      <c r="D70" s="71">
        <v>2.0000000000000001E-4</v>
      </c>
      <c r="E70" s="141"/>
      <c r="F70" s="141"/>
      <c r="G70" s="141"/>
    </row>
    <row r="71" spans="1:8" ht="15.75" thickBot="1" x14ac:dyDescent="0.3">
      <c r="A71" s="66" t="s">
        <v>163</v>
      </c>
      <c r="B71" s="70" t="s">
        <v>206</v>
      </c>
      <c r="C71" s="37"/>
      <c r="D71" s="71">
        <v>1.9400000000000001E-2</v>
      </c>
      <c r="E71" s="141"/>
      <c r="F71" s="141"/>
      <c r="G71" s="141"/>
    </row>
    <row r="72" spans="1:8" ht="39" thickBot="1" x14ac:dyDescent="0.3">
      <c r="A72" s="66" t="s">
        <v>166</v>
      </c>
      <c r="B72" s="70" t="s">
        <v>207</v>
      </c>
      <c r="C72" s="37"/>
      <c r="D72" s="147" t="s">
        <v>208</v>
      </c>
      <c r="E72" s="148"/>
      <c r="F72" s="148"/>
      <c r="G72" s="141"/>
      <c r="H72" s="141"/>
    </row>
    <row r="73" spans="1:8" ht="39" thickBot="1" x14ac:dyDescent="0.3">
      <c r="A73" s="66" t="s">
        <v>187</v>
      </c>
      <c r="B73" s="70" t="s">
        <v>209</v>
      </c>
      <c r="C73" s="37"/>
      <c r="D73" s="71">
        <v>7.7000000000000002E-3</v>
      </c>
      <c r="E73" s="141"/>
      <c r="F73" s="141"/>
      <c r="G73" s="141"/>
    </row>
    <row r="74" spans="1:8" ht="15.75" thickBot="1" x14ac:dyDescent="0.3">
      <c r="A74" s="142" t="s">
        <v>7</v>
      </c>
      <c r="B74" s="143"/>
      <c r="C74" s="37"/>
      <c r="E74" s="141"/>
      <c r="F74" s="141"/>
      <c r="G74" s="141"/>
    </row>
    <row r="75" spans="1:8" x14ac:dyDescent="0.25">
      <c r="E75" s="141"/>
      <c r="F75" s="141"/>
      <c r="G75" s="141"/>
    </row>
    <row r="76" spans="1:8" x14ac:dyDescent="0.25">
      <c r="E76" s="141"/>
      <c r="F76" s="141"/>
      <c r="G76" s="141"/>
    </row>
    <row r="77" spans="1:8" x14ac:dyDescent="0.25">
      <c r="A77" s="144" t="s">
        <v>210</v>
      </c>
      <c r="B77" s="144"/>
      <c r="C77" s="144"/>
      <c r="E77" s="141"/>
      <c r="F77" s="141"/>
      <c r="G77" s="141"/>
    </row>
    <row r="78" spans="1:8" x14ac:dyDescent="0.25">
      <c r="E78" s="141"/>
      <c r="F78" s="141"/>
      <c r="G78" s="141"/>
    </row>
    <row r="79" spans="1:8" x14ac:dyDescent="0.25">
      <c r="E79" s="141"/>
      <c r="F79" s="141"/>
      <c r="G79" s="141"/>
    </row>
    <row r="80" spans="1:8" x14ac:dyDescent="0.25">
      <c r="A80" s="146" t="s">
        <v>211</v>
      </c>
      <c r="B80" s="146"/>
      <c r="C80" s="146"/>
      <c r="E80" s="141"/>
      <c r="F80" s="141"/>
      <c r="G80" s="141"/>
    </row>
    <row r="81" spans="1:7" ht="15.75" thickBot="1" x14ac:dyDescent="0.3">
      <c r="A81" s="60"/>
      <c r="E81" s="141"/>
      <c r="F81" s="141"/>
      <c r="G81" s="141"/>
    </row>
    <row r="82" spans="1:7" ht="15.75" thickBot="1" x14ac:dyDescent="0.3">
      <c r="A82" s="61" t="s">
        <v>212</v>
      </c>
      <c r="B82" s="63" t="s">
        <v>213</v>
      </c>
      <c r="C82" s="63" t="s">
        <v>157</v>
      </c>
      <c r="E82" s="141"/>
      <c r="F82" s="141"/>
      <c r="G82" s="141"/>
    </row>
    <row r="83" spans="1:7" ht="15.75" thickBot="1" x14ac:dyDescent="0.3">
      <c r="A83" s="66" t="s">
        <v>34</v>
      </c>
      <c r="B83" s="65" t="s">
        <v>214</v>
      </c>
      <c r="C83" s="37"/>
      <c r="D83" s="71">
        <v>8.3299999999999999E-2</v>
      </c>
      <c r="E83" s="141"/>
      <c r="F83" s="141"/>
      <c r="G83" s="141"/>
    </row>
    <row r="84" spans="1:7" ht="15.75" thickBot="1" x14ac:dyDescent="0.3">
      <c r="A84" s="66" t="s">
        <v>36</v>
      </c>
      <c r="B84" s="65" t="s">
        <v>213</v>
      </c>
      <c r="C84" s="37"/>
      <c r="D84" s="71">
        <v>8.2000000000000007E-3</v>
      </c>
      <c r="E84" s="141"/>
      <c r="F84" s="141"/>
      <c r="G84" s="141"/>
    </row>
    <row r="85" spans="1:7" ht="15.75" thickBot="1" x14ac:dyDescent="0.3">
      <c r="A85" s="66" t="s">
        <v>161</v>
      </c>
      <c r="B85" s="65" t="s">
        <v>215</v>
      </c>
      <c r="C85" s="37"/>
      <c r="D85" s="71">
        <v>2.0000000000000001E-4</v>
      </c>
      <c r="E85" s="141"/>
      <c r="F85" s="141"/>
      <c r="G85" s="141"/>
    </row>
    <row r="86" spans="1:7" ht="26.25" thickBot="1" x14ac:dyDescent="0.3">
      <c r="A86" s="66" t="s">
        <v>163</v>
      </c>
      <c r="B86" s="65" t="s">
        <v>216</v>
      </c>
      <c r="C86" s="37"/>
      <c r="D86" s="71">
        <v>2.9999999999999997E-4</v>
      </c>
      <c r="E86" s="141"/>
      <c r="F86" s="141"/>
      <c r="G86" s="141"/>
    </row>
    <row r="87" spans="1:7" ht="15.75" thickBot="1" x14ac:dyDescent="0.3">
      <c r="A87" s="66" t="s">
        <v>166</v>
      </c>
      <c r="B87" s="65" t="s">
        <v>217</v>
      </c>
      <c r="C87" s="37"/>
      <c r="D87" s="147" t="s">
        <v>218</v>
      </c>
      <c r="E87" s="148"/>
      <c r="F87" s="148"/>
      <c r="G87" s="148"/>
    </row>
    <row r="88" spans="1:7" ht="15.75" thickBot="1" x14ac:dyDescent="0.3">
      <c r="A88" s="66" t="s">
        <v>187</v>
      </c>
      <c r="B88" s="65" t="s">
        <v>170</v>
      </c>
      <c r="C88" s="37"/>
      <c r="E88" s="141"/>
      <c r="F88" s="141"/>
      <c r="G88" s="141"/>
    </row>
    <row r="89" spans="1:7" ht="15.75" thickBot="1" x14ac:dyDescent="0.3">
      <c r="A89" s="142" t="s">
        <v>135</v>
      </c>
      <c r="B89" s="143"/>
      <c r="C89" s="37"/>
      <c r="E89" s="141"/>
      <c r="F89" s="141"/>
      <c r="G89" s="141"/>
    </row>
    <row r="90" spans="1:7" x14ac:dyDescent="0.25">
      <c r="E90" s="141"/>
      <c r="F90" s="141"/>
      <c r="G90" s="141"/>
    </row>
    <row r="91" spans="1:7" x14ac:dyDescent="0.25">
      <c r="A91" s="146" t="s">
        <v>219</v>
      </c>
      <c r="B91" s="146"/>
      <c r="C91" s="146"/>
      <c r="E91" s="141"/>
      <c r="F91" s="141"/>
      <c r="G91" s="141"/>
    </row>
    <row r="92" spans="1:7" ht="15.75" thickBot="1" x14ac:dyDescent="0.3">
      <c r="A92" s="60"/>
      <c r="E92" s="141"/>
      <c r="F92" s="141"/>
      <c r="G92" s="141"/>
    </row>
    <row r="93" spans="1:7" ht="15.75" thickBot="1" x14ac:dyDescent="0.3">
      <c r="A93" s="61" t="s">
        <v>220</v>
      </c>
      <c r="B93" s="63" t="s">
        <v>221</v>
      </c>
      <c r="C93" s="63" t="s">
        <v>157</v>
      </c>
      <c r="E93" s="141"/>
      <c r="F93" s="141"/>
      <c r="G93" s="141"/>
    </row>
    <row r="94" spans="1:7" ht="26.25" thickBot="1" x14ac:dyDescent="0.3">
      <c r="A94" s="66" t="s">
        <v>34</v>
      </c>
      <c r="B94" s="65" t="s">
        <v>222</v>
      </c>
      <c r="C94" s="37"/>
      <c r="E94" s="141"/>
      <c r="F94" s="141"/>
      <c r="G94" s="141"/>
    </row>
    <row r="95" spans="1:7" ht="15.75" thickBot="1" x14ac:dyDescent="0.3">
      <c r="A95" s="142" t="s">
        <v>7</v>
      </c>
      <c r="B95" s="143"/>
      <c r="C95" s="37"/>
      <c r="E95" s="141"/>
      <c r="F95" s="141"/>
      <c r="G95" s="141"/>
    </row>
    <row r="96" spans="1:7" x14ac:dyDescent="0.25">
      <c r="E96" s="141"/>
      <c r="F96" s="141"/>
      <c r="G96" s="141"/>
    </row>
    <row r="97" spans="1:7" x14ac:dyDescent="0.25">
      <c r="A97" s="146" t="s">
        <v>223</v>
      </c>
      <c r="B97" s="146"/>
      <c r="C97" s="146"/>
      <c r="E97" s="141"/>
      <c r="F97" s="141"/>
      <c r="G97" s="141"/>
    </row>
    <row r="98" spans="1:7" ht="15.75" thickBot="1" x14ac:dyDescent="0.3">
      <c r="A98" s="60"/>
      <c r="E98" s="141"/>
      <c r="F98" s="141"/>
      <c r="G98" s="141"/>
    </row>
    <row r="99" spans="1:7" ht="26.25" thickBot="1" x14ac:dyDescent="0.3">
      <c r="A99" s="61">
        <v>4</v>
      </c>
      <c r="B99" s="63" t="s">
        <v>224</v>
      </c>
      <c r="C99" s="63" t="s">
        <v>157</v>
      </c>
      <c r="E99" s="141"/>
      <c r="F99" s="141"/>
      <c r="G99" s="141"/>
    </row>
    <row r="100" spans="1:7" ht="15.75" thickBot="1" x14ac:dyDescent="0.3">
      <c r="A100" s="66" t="s">
        <v>212</v>
      </c>
      <c r="B100" s="65" t="s">
        <v>213</v>
      </c>
      <c r="C100" s="37"/>
      <c r="E100" s="141"/>
      <c r="F100" s="141"/>
      <c r="G100" s="141"/>
    </row>
    <row r="101" spans="1:7" ht="15.75" thickBot="1" x14ac:dyDescent="0.3">
      <c r="A101" s="66" t="s">
        <v>220</v>
      </c>
      <c r="B101" s="65" t="s">
        <v>221</v>
      </c>
      <c r="C101" s="37"/>
      <c r="E101" s="141"/>
      <c r="F101" s="141"/>
      <c r="G101" s="141"/>
    </row>
    <row r="102" spans="1:7" ht="15.75" thickBot="1" x14ac:dyDescent="0.3">
      <c r="A102" s="142" t="s">
        <v>7</v>
      </c>
      <c r="B102" s="143"/>
      <c r="C102" s="37"/>
      <c r="E102" s="141"/>
      <c r="F102" s="141"/>
      <c r="G102" s="141"/>
    </row>
    <row r="103" spans="1:7" x14ac:dyDescent="0.25">
      <c r="E103" s="141"/>
      <c r="F103" s="141"/>
      <c r="G103" s="141"/>
    </row>
    <row r="104" spans="1:7" x14ac:dyDescent="0.25">
      <c r="A104" s="144" t="s">
        <v>225</v>
      </c>
      <c r="B104" s="144"/>
      <c r="C104" s="144"/>
      <c r="E104" s="141"/>
      <c r="F104" s="141"/>
      <c r="G104" s="141"/>
    </row>
    <row r="105" spans="1:7" ht="15.75" thickBot="1" x14ac:dyDescent="0.3">
      <c r="E105" s="141"/>
      <c r="F105" s="141"/>
      <c r="G105" s="141"/>
    </row>
    <row r="106" spans="1:7" ht="15.75" thickBot="1" x14ac:dyDescent="0.3">
      <c r="A106" s="61">
        <v>5</v>
      </c>
      <c r="B106" s="72" t="s">
        <v>226</v>
      </c>
      <c r="C106" s="63" t="s">
        <v>157</v>
      </c>
      <c r="E106" s="141"/>
      <c r="F106" s="141"/>
      <c r="G106" s="141"/>
    </row>
    <row r="107" spans="1:7" ht="15.75" thickBot="1" x14ac:dyDescent="0.3">
      <c r="A107" s="66" t="s">
        <v>34</v>
      </c>
      <c r="B107" s="65" t="s">
        <v>227</v>
      </c>
      <c r="C107" s="37"/>
      <c r="E107" s="141"/>
      <c r="F107" s="141"/>
      <c r="G107" s="141"/>
    </row>
    <row r="108" spans="1:7" ht="15.75" thickBot="1" x14ac:dyDescent="0.3">
      <c r="A108" s="66" t="s">
        <v>36</v>
      </c>
      <c r="B108" s="65" t="s">
        <v>228</v>
      </c>
      <c r="C108" s="37"/>
      <c r="E108" s="141"/>
      <c r="F108" s="141"/>
      <c r="G108" s="141"/>
    </row>
    <row r="109" spans="1:7" ht="15.75" thickBot="1" x14ac:dyDescent="0.3">
      <c r="A109" s="66" t="s">
        <v>161</v>
      </c>
      <c r="B109" s="65" t="s">
        <v>229</v>
      </c>
      <c r="C109" s="37"/>
      <c r="E109" s="141"/>
      <c r="F109" s="141"/>
      <c r="G109" s="141"/>
    </row>
    <row r="110" spans="1:7" ht="15.75" thickBot="1" x14ac:dyDescent="0.3">
      <c r="A110" s="66" t="s">
        <v>163</v>
      </c>
      <c r="B110" s="65" t="s">
        <v>170</v>
      </c>
      <c r="C110" s="37"/>
      <c r="E110" s="141"/>
      <c r="F110" s="141"/>
      <c r="G110" s="141"/>
    </row>
    <row r="111" spans="1:7" ht="15.75" thickBot="1" x14ac:dyDescent="0.3">
      <c r="A111" s="142" t="s">
        <v>135</v>
      </c>
      <c r="B111" s="143"/>
      <c r="C111" s="37"/>
      <c r="E111" s="141"/>
      <c r="F111" s="141"/>
      <c r="G111" s="141"/>
    </row>
    <row r="112" spans="1:7" x14ac:dyDescent="0.25">
      <c r="E112" s="141"/>
      <c r="F112" s="141"/>
      <c r="G112" s="141"/>
    </row>
    <row r="113" spans="1:7" x14ac:dyDescent="0.25">
      <c r="A113" s="144" t="s">
        <v>230</v>
      </c>
      <c r="B113" s="144"/>
      <c r="C113" s="144"/>
      <c r="E113" s="141"/>
      <c r="F113" s="141"/>
      <c r="G113" s="141"/>
    </row>
    <row r="114" spans="1:7" ht="15.75" thickBot="1" x14ac:dyDescent="0.3">
      <c r="E114" s="141"/>
      <c r="F114" s="141"/>
      <c r="G114" s="141"/>
    </row>
    <row r="115" spans="1:7" ht="26.25" thickBot="1" x14ac:dyDescent="0.3">
      <c r="A115" s="61">
        <v>6</v>
      </c>
      <c r="B115" s="72" t="s">
        <v>231</v>
      </c>
      <c r="C115" s="63" t="s">
        <v>180</v>
      </c>
      <c r="D115" s="63" t="s">
        <v>157</v>
      </c>
      <c r="E115" s="145"/>
      <c r="F115" s="141"/>
      <c r="G115" s="141"/>
    </row>
    <row r="116" spans="1:7" ht="15.75" thickBot="1" x14ac:dyDescent="0.3">
      <c r="A116" s="66" t="s">
        <v>34</v>
      </c>
      <c r="B116" s="65" t="s">
        <v>232</v>
      </c>
      <c r="C116" s="37"/>
      <c r="D116" s="37"/>
      <c r="E116" s="145"/>
      <c r="F116" s="141"/>
      <c r="G116" s="141"/>
    </row>
    <row r="117" spans="1:7" ht="15.75" thickBot="1" x14ac:dyDescent="0.3">
      <c r="A117" s="66" t="s">
        <v>36</v>
      </c>
      <c r="B117" s="65" t="s">
        <v>233</v>
      </c>
      <c r="C117" s="37"/>
      <c r="D117" s="37"/>
      <c r="E117" s="145"/>
      <c r="F117" s="141"/>
      <c r="G117" s="141"/>
    </row>
    <row r="118" spans="1:7" ht="15.75" thickBot="1" x14ac:dyDescent="0.3">
      <c r="A118" s="66" t="s">
        <v>161</v>
      </c>
      <c r="B118" s="65" t="s">
        <v>234</v>
      </c>
      <c r="C118" s="37"/>
      <c r="D118" s="37"/>
      <c r="E118" s="145"/>
      <c r="F118" s="141"/>
      <c r="G118" s="141"/>
    </row>
    <row r="119" spans="1:7" ht="26.25" thickBot="1" x14ac:dyDescent="0.3">
      <c r="A119" s="66"/>
      <c r="B119" s="65" t="s">
        <v>235</v>
      </c>
      <c r="C119" s="37"/>
      <c r="D119" s="37"/>
      <c r="E119" s="145"/>
      <c r="F119" s="141"/>
      <c r="G119" s="141"/>
    </row>
    <row r="120" spans="1:7" ht="26.25" thickBot="1" x14ac:dyDescent="0.3">
      <c r="A120" s="66"/>
      <c r="B120" s="65" t="s">
        <v>236</v>
      </c>
      <c r="C120" s="37"/>
      <c r="D120" s="37"/>
      <c r="E120" s="145"/>
      <c r="F120" s="141"/>
      <c r="G120" s="141"/>
    </row>
    <row r="121" spans="1:7" ht="26.25" thickBot="1" x14ac:dyDescent="0.3">
      <c r="A121" s="66"/>
      <c r="B121" s="65" t="s">
        <v>237</v>
      </c>
      <c r="C121" s="37"/>
      <c r="D121" s="37"/>
      <c r="E121" s="145"/>
      <c r="F121" s="141"/>
      <c r="G121" s="141"/>
    </row>
    <row r="122" spans="1:7" ht="15.75" thickBot="1" x14ac:dyDescent="0.3">
      <c r="A122" s="142" t="s">
        <v>135</v>
      </c>
      <c r="B122" s="143"/>
      <c r="C122" s="37"/>
      <c r="D122" s="37"/>
      <c r="E122" s="145"/>
      <c r="F122" s="141"/>
      <c r="G122" s="141"/>
    </row>
    <row r="123" spans="1:7" x14ac:dyDescent="0.25">
      <c r="E123" s="141"/>
      <c r="F123" s="141"/>
      <c r="G123" s="141"/>
    </row>
    <row r="124" spans="1:7" x14ac:dyDescent="0.25">
      <c r="A124" s="144" t="s">
        <v>238</v>
      </c>
      <c r="B124" s="144"/>
      <c r="C124" s="144"/>
      <c r="E124" s="141"/>
      <c r="F124" s="141"/>
      <c r="G124" s="141"/>
    </row>
    <row r="125" spans="1:7" ht="15.75" thickBot="1" x14ac:dyDescent="0.3">
      <c r="E125" s="141"/>
      <c r="F125" s="141"/>
      <c r="G125" s="141"/>
    </row>
    <row r="126" spans="1:7" ht="39" thickBot="1" x14ac:dyDescent="0.3">
      <c r="A126" s="61"/>
      <c r="B126" s="63" t="s">
        <v>239</v>
      </c>
      <c r="C126" s="63" t="s">
        <v>157</v>
      </c>
      <c r="E126" s="141"/>
      <c r="F126" s="141"/>
      <c r="G126" s="141"/>
    </row>
    <row r="127" spans="1:7" ht="26.25" thickBot="1" x14ac:dyDescent="0.3">
      <c r="A127" s="64" t="s">
        <v>34</v>
      </c>
      <c r="B127" s="65" t="s">
        <v>155</v>
      </c>
      <c r="C127" s="65"/>
      <c r="E127" s="141"/>
      <c r="F127" s="141"/>
      <c r="G127" s="141"/>
    </row>
    <row r="128" spans="1:7" ht="39" thickBot="1" x14ac:dyDescent="0.3">
      <c r="A128" s="64" t="s">
        <v>36</v>
      </c>
      <c r="B128" s="65" t="s">
        <v>171</v>
      </c>
      <c r="C128" s="65"/>
      <c r="E128" s="141"/>
      <c r="F128" s="141"/>
      <c r="G128" s="141"/>
    </row>
    <row r="129" spans="1:7" ht="26.25" thickBot="1" x14ac:dyDescent="0.3">
      <c r="A129" s="64" t="s">
        <v>161</v>
      </c>
      <c r="B129" s="65" t="s">
        <v>201</v>
      </c>
      <c r="C129" s="65"/>
      <c r="E129" s="141"/>
      <c r="F129" s="141"/>
      <c r="G129" s="141"/>
    </row>
    <row r="130" spans="1:7" ht="39" thickBot="1" x14ac:dyDescent="0.3">
      <c r="A130" s="64" t="s">
        <v>163</v>
      </c>
      <c r="B130" s="65" t="s">
        <v>210</v>
      </c>
      <c r="C130" s="65"/>
      <c r="E130" s="141"/>
      <c r="F130" s="141"/>
      <c r="G130" s="141"/>
    </row>
    <row r="131" spans="1:7" ht="26.25" thickBot="1" x14ac:dyDescent="0.3">
      <c r="A131" s="64" t="s">
        <v>166</v>
      </c>
      <c r="B131" s="65" t="s">
        <v>225</v>
      </c>
      <c r="C131" s="65"/>
      <c r="E131" s="141"/>
      <c r="F131" s="141"/>
      <c r="G131" s="141"/>
    </row>
    <row r="132" spans="1:7" ht="15.75" thickBot="1" x14ac:dyDescent="0.3">
      <c r="A132" s="142" t="s">
        <v>240</v>
      </c>
      <c r="B132" s="143"/>
      <c r="C132" s="65"/>
      <c r="E132" s="141"/>
      <c r="F132" s="141"/>
      <c r="G132" s="141"/>
    </row>
    <row r="133" spans="1:7" ht="26.25" thickBot="1" x14ac:dyDescent="0.3">
      <c r="A133" s="64" t="s">
        <v>187</v>
      </c>
      <c r="B133" s="65" t="s">
        <v>241</v>
      </c>
      <c r="C133" s="65"/>
      <c r="E133" s="141"/>
      <c r="F133" s="141"/>
      <c r="G133" s="141"/>
    </row>
    <row r="134" spans="1:7" ht="15.75" thickBot="1" x14ac:dyDescent="0.3">
      <c r="A134" s="142" t="s">
        <v>242</v>
      </c>
      <c r="B134" s="143"/>
      <c r="C134" s="65"/>
      <c r="E134" s="141"/>
      <c r="F134" s="141"/>
      <c r="G134" s="141"/>
    </row>
    <row r="135" spans="1:7" x14ac:dyDescent="0.25">
      <c r="E135" s="141"/>
      <c r="F135" s="141"/>
      <c r="G135" s="141"/>
    </row>
  </sheetData>
  <mergeCells count="160">
    <mergeCell ref="E6:G6"/>
    <mergeCell ref="E7:G7"/>
    <mergeCell ref="E8:G8"/>
    <mergeCell ref="A9:C9"/>
    <mergeCell ref="E9:G9"/>
    <mergeCell ref="E10:G10"/>
    <mergeCell ref="A1:C1"/>
    <mergeCell ref="E1:G1"/>
    <mergeCell ref="E2:G2"/>
    <mergeCell ref="E3:G3"/>
    <mergeCell ref="E4:G4"/>
    <mergeCell ref="E5:G5"/>
    <mergeCell ref="E18:G18"/>
    <mergeCell ref="A19:B19"/>
    <mergeCell ref="E19:G19"/>
    <mergeCell ref="E20:G20"/>
    <mergeCell ref="E21:G21"/>
    <mergeCell ref="A22:C22"/>
    <mergeCell ref="E22:G22"/>
    <mergeCell ref="E11:G11"/>
    <mergeCell ref="E12:G12"/>
    <mergeCell ref="D13:G13"/>
    <mergeCell ref="D15:G15"/>
    <mergeCell ref="D16:G16"/>
    <mergeCell ref="E17:G17"/>
    <mergeCell ref="E30:G30"/>
    <mergeCell ref="E31:G31"/>
    <mergeCell ref="A32:D32"/>
    <mergeCell ref="E32:G32"/>
    <mergeCell ref="E33:G33"/>
    <mergeCell ref="E34:G34"/>
    <mergeCell ref="E23:G23"/>
    <mergeCell ref="A24:C24"/>
    <mergeCell ref="E24:G24"/>
    <mergeCell ref="E25:G25"/>
    <mergeCell ref="E26:G26"/>
    <mergeCell ref="A29:B29"/>
    <mergeCell ref="E29:G29"/>
    <mergeCell ref="E41:G41"/>
    <mergeCell ref="E42:G42"/>
    <mergeCell ref="A43:B43"/>
    <mergeCell ref="E43:G43"/>
    <mergeCell ref="E44:G44"/>
    <mergeCell ref="E45:G45"/>
    <mergeCell ref="E35:G35"/>
    <mergeCell ref="E36:G36"/>
    <mergeCell ref="G37:H37"/>
    <mergeCell ref="E38:G38"/>
    <mergeCell ref="E39:G39"/>
    <mergeCell ref="E40:G40"/>
    <mergeCell ref="E52:G52"/>
    <mergeCell ref="A53:B53"/>
    <mergeCell ref="E53:G53"/>
    <mergeCell ref="E54:G54"/>
    <mergeCell ref="E55:G55"/>
    <mergeCell ref="A56:C56"/>
    <mergeCell ref="E56:G56"/>
    <mergeCell ref="A46:C46"/>
    <mergeCell ref="E46:G46"/>
    <mergeCell ref="E47:G47"/>
    <mergeCell ref="E48:G48"/>
    <mergeCell ref="D50:E50"/>
    <mergeCell ref="E51:G51"/>
    <mergeCell ref="E63:G63"/>
    <mergeCell ref="E64:G64"/>
    <mergeCell ref="A65:C65"/>
    <mergeCell ref="E65:G65"/>
    <mergeCell ref="E66:G66"/>
    <mergeCell ref="E67:G67"/>
    <mergeCell ref="E57:G57"/>
    <mergeCell ref="E58:G58"/>
    <mergeCell ref="E59:G59"/>
    <mergeCell ref="E60:G60"/>
    <mergeCell ref="E61:G61"/>
    <mergeCell ref="A62:B62"/>
    <mergeCell ref="E62:G62"/>
    <mergeCell ref="E73:G73"/>
    <mergeCell ref="A74:B74"/>
    <mergeCell ref="E74:G74"/>
    <mergeCell ref="E75:G75"/>
    <mergeCell ref="E76:G76"/>
    <mergeCell ref="A77:C77"/>
    <mergeCell ref="E77:G77"/>
    <mergeCell ref="E68:G68"/>
    <mergeCell ref="E69:G69"/>
    <mergeCell ref="E70:G70"/>
    <mergeCell ref="E71:G71"/>
    <mergeCell ref="D72:F72"/>
    <mergeCell ref="G72:H72"/>
    <mergeCell ref="E83:G83"/>
    <mergeCell ref="E84:G84"/>
    <mergeCell ref="E85:G85"/>
    <mergeCell ref="E86:G86"/>
    <mergeCell ref="D87:G87"/>
    <mergeCell ref="E88:G88"/>
    <mergeCell ref="E78:G78"/>
    <mergeCell ref="E79:G79"/>
    <mergeCell ref="A80:C80"/>
    <mergeCell ref="E80:G80"/>
    <mergeCell ref="E81:G81"/>
    <mergeCell ref="E82:G82"/>
    <mergeCell ref="E93:G93"/>
    <mergeCell ref="E94:G94"/>
    <mergeCell ref="A95:B95"/>
    <mergeCell ref="E95:G95"/>
    <mergeCell ref="E96:G96"/>
    <mergeCell ref="A97:C97"/>
    <mergeCell ref="E97:G97"/>
    <mergeCell ref="A89:B89"/>
    <mergeCell ref="E89:G89"/>
    <mergeCell ref="E90:G90"/>
    <mergeCell ref="A91:C91"/>
    <mergeCell ref="E91:G91"/>
    <mergeCell ref="E92:G92"/>
    <mergeCell ref="E103:G103"/>
    <mergeCell ref="A104:C104"/>
    <mergeCell ref="E104:G104"/>
    <mergeCell ref="E105:G105"/>
    <mergeCell ref="E106:G106"/>
    <mergeCell ref="E107:G107"/>
    <mergeCell ref="E98:G98"/>
    <mergeCell ref="E99:G99"/>
    <mergeCell ref="E100:G100"/>
    <mergeCell ref="E101:G101"/>
    <mergeCell ref="A102:B102"/>
    <mergeCell ref="E102:G102"/>
    <mergeCell ref="A113:C113"/>
    <mergeCell ref="E113:G113"/>
    <mergeCell ref="E114:G114"/>
    <mergeCell ref="E115:G115"/>
    <mergeCell ref="E116:G116"/>
    <mergeCell ref="E117:G117"/>
    <mergeCell ref="E108:G108"/>
    <mergeCell ref="E109:G109"/>
    <mergeCell ref="E110:G110"/>
    <mergeCell ref="A111:B111"/>
    <mergeCell ref="E111:G111"/>
    <mergeCell ref="E112:G112"/>
    <mergeCell ref="E123:G123"/>
    <mergeCell ref="A124:C124"/>
    <mergeCell ref="E124:G124"/>
    <mergeCell ref="E125:G125"/>
    <mergeCell ref="E126:G126"/>
    <mergeCell ref="E127:G127"/>
    <mergeCell ref="E118:G118"/>
    <mergeCell ref="E119:G119"/>
    <mergeCell ref="E120:G120"/>
    <mergeCell ref="E121:G121"/>
    <mergeCell ref="A122:B122"/>
    <mergeCell ref="E122:G122"/>
    <mergeCell ref="E133:G133"/>
    <mergeCell ref="A134:B134"/>
    <mergeCell ref="E134:G134"/>
    <mergeCell ref="E135:G135"/>
    <mergeCell ref="E128:G128"/>
    <mergeCell ref="E129:G129"/>
    <mergeCell ref="E130:G130"/>
    <mergeCell ref="E131:G131"/>
    <mergeCell ref="A132:B132"/>
    <mergeCell ref="E132:G132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workbookViewId="0">
      <selection activeCell="C22" sqref="C22:D22"/>
    </sheetView>
  </sheetViews>
  <sheetFormatPr defaultRowHeight="15" x14ac:dyDescent="0.25"/>
  <cols>
    <col min="1" max="1" width="54.85546875" style="5" customWidth="1"/>
    <col min="2" max="2" width="55" style="5" customWidth="1"/>
    <col min="3" max="3" width="22" style="5" customWidth="1"/>
    <col min="4" max="4" width="19.7109375" style="5" customWidth="1"/>
  </cols>
  <sheetData>
    <row r="1" spans="1:4" ht="15.75" thickBot="1" x14ac:dyDescent="0.3">
      <c r="A1" s="157" t="s">
        <v>267</v>
      </c>
      <c r="B1" s="158"/>
      <c r="C1" s="158"/>
      <c r="D1" s="158"/>
    </row>
    <row r="2" spans="1:4" ht="15.75" thickBot="1" x14ac:dyDescent="0.3">
      <c r="A2" s="159" t="s">
        <v>33</v>
      </c>
      <c r="B2" s="161" t="s">
        <v>243</v>
      </c>
      <c r="C2" s="73" t="s">
        <v>244</v>
      </c>
      <c r="D2" s="73" t="s">
        <v>244</v>
      </c>
    </row>
    <row r="3" spans="1:4" ht="15.75" thickBot="1" x14ac:dyDescent="0.3">
      <c r="A3" s="160"/>
      <c r="B3" s="162"/>
      <c r="C3" s="73" t="s">
        <v>20</v>
      </c>
      <c r="D3" s="73" t="s">
        <v>30</v>
      </c>
    </row>
    <row r="4" spans="1:4" ht="15.75" thickBot="1" x14ac:dyDescent="0.3">
      <c r="A4" s="74" t="s">
        <v>245</v>
      </c>
      <c r="B4" s="75" t="s">
        <v>246</v>
      </c>
      <c r="C4" s="76"/>
      <c r="D4" s="76"/>
    </row>
    <row r="5" spans="1:4" ht="15.75" thickBot="1" x14ac:dyDescent="0.3">
      <c r="A5" s="74" t="s">
        <v>247</v>
      </c>
      <c r="B5" s="75" t="s">
        <v>246</v>
      </c>
      <c r="C5" s="76"/>
      <c r="D5" s="76"/>
    </row>
    <row r="6" spans="1:4" ht="15.75" thickBot="1" x14ac:dyDescent="0.3">
      <c r="A6" s="74" t="s">
        <v>248</v>
      </c>
      <c r="B6" s="75" t="s">
        <v>246</v>
      </c>
      <c r="C6" s="76"/>
      <c r="D6" s="76"/>
    </row>
    <row r="7" spans="1:4" ht="15.75" thickBot="1" x14ac:dyDescent="0.3">
      <c r="A7" s="74" t="s">
        <v>249</v>
      </c>
      <c r="B7" s="75" t="s">
        <v>246</v>
      </c>
      <c r="C7" s="76"/>
      <c r="D7" s="76"/>
    </row>
    <row r="8" spans="1:4" ht="15.75" thickBot="1" x14ac:dyDescent="0.3">
      <c r="A8" s="74" t="s">
        <v>250</v>
      </c>
      <c r="B8" s="75" t="s">
        <v>246</v>
      </c>
      <c r="C8" s="76"/>
      <c r="D8" s="76"/>
    </row>
    <row r="9" spans="1:4" ht="24.75" thickBot="1" x14ac:dyDescent="0.3">
      <c r="A9" s="74" t="s">
        <v>251</v>
      </c>
      <c r="B9" s="75" t="s">
        <v>246</v>
      </c>
      <c r="C9" s="76"/>
      <c r="D9" s="76"/>
    </row>
    <row r="10" spans="1:4" ht="24.75" thickBot="1" x14ac:dyDescent="0.3">
      <c r="A10" s="74" t="s">
        <v>252</v>
      </c>
      <c r="B10" s="75" t="s">
        <v>246</v>
      </c>
      <c r="C10" s="76"/>
      <c r="D10" s="76"/>
    </row>
    <row r="11" spans="1:4" ht="15.75" thickBot="1" x14ac:dyDescent="0.3">
      <c r="A11" s="74" t="s">
        <v>253</v>
      </c>
      <c r="B11" s="75" t="s">
        <v>246</v>
      </c>
      <c r="C11" s="76"/>
      <c r="D11" s="76"/>
    </row>
    <row r="12" spans="1:4" ht="24.75" thickBot="1" x14ac:dyDescent="0.3">
      <c r="A12" s="74" t="s">
        <v>254</v>
      </c>
      <c r="B12" s="75" t="s">
        <v>246</v>
      </c>
      <c r="C12" s="76"/>
      <c r="D12" s="76"/>
    </row>
    <row r="13" spans="1:4" ht="15.75" thickBot="1" x14ac:dyDescent="0.3">
      <c r="A13" s="74" t="s">
        <v>255</v>
      </c>
      <c r="B13" s="75" t="s">
        <v>246</v>
      </c>
      <c r="C13" s="76"/>
      <c r="D13" s="76"/>
    </row>
    <row r="14" spans="1:4" ht="15.75" thickBot="1" x14ac:dyDescent="0.3">
      <c r="A14" s="74" t="s">
        <v>195</v>
      </c>
      <c r="B14" s="75" t="s">
        <v>246</v>
      </c>
      <c r="C14" s="76"/>
      <c r="D14" s="76"/>
    </row>
    <row r="15" spans="1:4" ht="20.25" customHeight="1" thickBot="1" x14ac:dyDescent="0.3">
      <c r="A15" s="77" t="s">
        <v>256</v>
      </c>
      <c r="B15" s="78" t="s">
        <v>257</v>
      </c>
      <c r="C15" s="79">
        <f>SUM(C4:C14)</f>
        <v>0</v>
      </c>
      <c r="D15" s="79">
        <f>SUM(D4:D14)</f>
        <v>0</v>
      </c>
    </row>
    <row r="16" spans="1:4" ht="24.75" thickBot="1" x14ac:dyDescent="0.3">
      <c r="A16" s="74" t="s">
        <v>258</v>
      </c>
      <c r="B16" s="75" t="s">
        <v>268</v>
      </c>
      <c r="C16" s="79">
        <f>C15*10%</f>
        <v>0</v>
      </c>
      <c r="D16" s="79">
        <f>D15*15%</f>
        <v>0</v>
      </c>
    </row>
    <row r="17" spans="1:4" ht="24.75" thickBot="1" x14ac:dyDescent="0.3">
      <c r="A17" s="74" t="s">
        <v>259</v>
      </c>
      <c r="B17" s="77" t="s">
        <v>260</v>
      </c>
      <c r="C17" s="79">
        <f>C15+C16</f>
        <v>0</v>
      </c>
      <c r="D17" s="79">
        <f>D15+D16</f>
        <v>0</v>
      </c>
    </row>
    <row r="18" spans="1:4" ht="21" customHeight="1" thickBot="1" x14ac:dyDescent="0.3">
      <c r="A18" s="77" t="s">
        <v>261</v>
      </c>
      <c r="B18" s="77" t="s">
        <v>262</v>
      </c>
      <c r="C18" s="80">
        <f>'IV-D CUSTO PESS MIN HEER'!D24</f>
        <v>0</v>
      </c>
      <c r="D18" s="79">
        <f>'IV-D CUSTO PESS MIN HECC'!D25</f>
        <v>0</v>
      </c>
    </row>
    <row r="19" spans="1:4" ht="15.75" thickBot="1" x14ac:dyDescent="0.3">
      <c r="A19" s="152" t="s">
        <v>263</v>
      </c>
      <c r="B19" s="153"/>
      <c r="C19" s="81">
        <f>C17+C18</f>
        <v>0</v>
      </c>
      <c r="D19" s="81">
        <f>D17+D18</f>
        <v>0</v>
      </c>
    </row>
    <row r="20" spans="1:4" ht="15.75" thickBot="1" x14ac:dyDescent="0.3">
      <c r="A20" s="152" t="s">
        <v>264</v>
      </c>
      <c r="B20" s="154"/>
      <c r="C20" s="163">
        <f>C19+D19</f>
        <v>0</v>
      </c>
      <c r="D20" s="163"/>
    </row>
    <row r="21" spans="1:4" ht="15.75" thickBot="1" x14ac:dyDescent="0.3">
      <c r="A21" s="152" t="s">
        <v>265</v>
      </c>
      <c r="B21" s="153"/>
      <c r="C21" s="81">
        <f>C19*12</f>
        <v>0</v>
      </c>
      <c r="D21" s="81">
        <f>D19*12</f>
        <v>0</v>
      </c>
    </row>
    <row r="22" spans="1:4" ht="15.75" thickBot="1" x14ac:dyDescent="0.3">
      <c r="A22" s="152" t="s">
        <v>266</v>
      </c>
      <c r="B22" s="154"/>
      <c r="C22" s="155">
        <f>C20*12</f>
        <v>0</v>
      </c>
      <c r="D22" s="156"/>
    </row>
  </sheetData>
  <mergeCells count="9">
    <mergeCell ref="A21:B21"/>
    <mergeCell ref="A22:B22"/>
    <mergeCell ref="C22:D22"/>
    <mergeCell ref="A1:D1"/>
    <mergeCell ref="A2:A3"/>
    <mergeCell ref="B2:B3"/>
    <mergeCell ref="A19:B19"/>
    <mergeCell ref="A20:B20"/>
    <mergeCell ref="C20:D2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IV - VALOR TOTAL</vt:lpstr>
      <vt:lpstr>IV-A ALIM COMPL</vt:lpstr>
      <vt:lpstr>IV-C CUSTO UNIT E TOTAL HEER</vt:lpstr>
      <vt:lpstr>IV-C CUSTO UNIT E TOTAL HECC</vt:lpstr>
      <vt:lpstr>IV-D CUSTO PESS MIN HEER</vt:lpstr>
      <vt:lpstr>IV-D CUSTO PESS MIN HECC</vt:lpstr>
      <vt:lpstr>IV-E PLAN ABERTA PESS MIN </vt:lpstr>
      <vt:lpstr>IV-F RESUMO COTAÇÃO LT IV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DANIELE</dc:creator>
  <cp:lastModifiedBy>Vitoria Souza Batista dos Santos</cp:lastModifiedBy>
  <dcterms:created xsi:type="dcterms:W3CDTF">2023-08-13T00:06:37Z</dcterms:created>
  <dcterms:modified xsi:type="dcterms:W3CDTF">2023-09-21T17:02:16Z</dcterms:modified>
</cp:coreProperties>
</file>