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Administração\Chefia de Aquisição e Pesquisa\PROCESSOS\2025\PROCESSOS DE SERVIÇOS\LICITATÓRIOS\SEI-080002.012957.2025 - MANUT. PREDIAL - UNIDs\"/>
    </mc:Choice>
  </mc:AlternateContent>
  <bookViews>
    <workbookView xWindow="0" yWindow="0" windowWidth="4080" windowHeight="5580"/>
  </bookViews>
  <sheets>
    <sheet name="LOTE 1 HEAL" sheetId="1" r:id="rId1"/>
    <sheet name="LOTE 1 IETAP" sheetId="3" r:id="rId2"/>
    <sheet name="LOTE 1 HEGAF" sheetId="2" r:id="rId3"/>
    <sheet name="LOTE 2 IECAC" sheetId="5" r:id="rId4"/>
    <sheet name="LOTE 2 AME IPANEMA" sheetId="4" r:id="rId5"/>
    <sheet name="LOTE 2 CEDTEA" sheetId="6" r:id="rId6"/>
    <sheet name="LOTE 3 HMULHER" sheetId="9" r:id="rId7"/>
    <sheet name="LOTE 3 HMÃE" sheetId="8" r:id="rId8"/>
    <sheet name="LOTE 3 HTO BAIXADA" sheetId="7" r:id="rId9"/>
    <sheet name="LOTE 4 HECC" sheetId="10" r:id="rId10"/>
    <sheet name="LOTE 4 IEDS" sheetId="12" r:id="rId11"/>
    <sheet name="LOTE 4 HESM" sheetId="11" r:id="rId12"/>
    <sheet name="LOTE 5 HEGV" sheetId="15" r:id="rId13"/>
    <sheet name="LOTE 5 CPRJ" sheetId="13" r:id="rId14"/>
    <sheet name="LOTE 5 HEAN" sheetId="14" r:id="rId15"/>
    <sheet name="LOTE 6 HTO DONA LINDU" sheetId="17" r:id="rId16"/>
    <sheet name="LOTE 6 HERCRUZ" sheetId="16" r:id="rId17"/>
    <sheet name="LOTE 6 CEDI II" sheetId="18" r:id="rId18"/>
    <sheet name="LOTE 7 HEER" sheetId="19" r:id="rId19"/>
    <sheet name="LOTE 7 PAM CAVALCANTE" sheetId="20" r:id="rId20"/>
    <sheet name="LOTE 7 PAM COELHO NETO" sheetId="21" r:id="rId21"/>
    <sheet name="LOTE 8 LACENN" sheetId="22" r:id="rId22"/>
    <sheet name="LOTE 8 IEDE" sheetId="23" r:id="rId23"/>
    <sheet name="LOTE 8 HEMORIO" sheetId="24" r:id="rId24"/>
    <sheet name="LOTE 8 HEMORIO (2)" sheetId="25" r:id="rId2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25" l="1"/>
  <c r="B42" i="25"/>
  <c r="E41" i="25"/>
  <c r="E40" i="25"/>
  <c r="E39" i="25"/>
  <c r="E38" i="25"/>
  <c r="E37" i="25"/>
  <c r="E36" i="25"/>
  <c r="E35" i="25"/>
  <c r="E34" i="25"/>
  <c r="E33" i="25"/>
  <c r="E32" i="25"/>
  <c r="B29" i="25"/>
  <c r="E28" i="25"/>
  <c r="E27" i="25"/>
  <c r="E26" i="25"/>
  <c r="E25" i="25"/>
  <c r="E24" i="25"/>
  <c r="E23" i="25"/>
  <c r="E22" i="25"/>
  <c r="E21" i="25"/>
  <c r="E20" i="25"/>
  <c r="E19" i="25"/>
  <c r="E18" i="25"/>
  <c r="B15" i="25"/>
  <c r="E14" i="25"/>
  <c r="E13" i="25"/>
  <c r="E12" i="25"/>
  <c r="E15" i="25" s="1"/>
  <c r="B15" i="22"/>
  <c r="B15" i="23"/>
  <c r="B15" i="24"/>
  <c r="E50" i="24"/>
  <c r="B42" i="24"/>
  <c r="E41" i="24"/>
  <c r="E40" i="24"/>
  <c r="E39" i="24"/>
  <c r="E38" i="24"/>
  <c r="E37" i="24"/>
  <c r="E36" i="24"/>
  <c r="E35" i="24"/>
  <c r="E34" i="24"/>
  <c r="E33" i="24"/>
  <c r="E32" i="24"/>
  <c r="B29" i="24"/>
  <c r="E28" i="24"/>
  <c r="E27" i="24"/>
  <c r="E26" i="24"/>
  <c r="E25" i="24"/>
  <c r="E24" i="24"/>
  <c r="E23" i="24"/>
  <c r="E22" i="24"/>
  <c r="E21" i="24"/>
  <c r="E20" i="24"/>
  <c r="E19" i="24"/>
  <c r="E18" i="24"/>
  <c r="E14" i="24"/>
  <c r="E15" i="24" s="1"/>
  <c r="E13" i="24"/>
  <c r="E12" i="24"/>
  <c r="E50" i="23"/>
  <c r="B42" i="23"/>
  <c r="E41" i="23"/>
  <c r="E40" i="23"/>
  <c r="E39" i="23"/>
  <c r="E38" i="23"/>
  <c r="E37" i="23"/>
  <c r="E36" i="23"/>
  <c r="E35" i="23"/>
  <c r="E34" i="23"/>
  <c r="E33" i="23"/>
  <c r="E32" i="23"/>
  <c r="B29" i="23"/>
  <c r="E28" i="23"/>
  <c r="E27" i="23"/>
  <c r="E26" i="23"/>
  <c r="E25" i="23"/>
  <c r="E24" i="23"/>
  <c r="E23" i="23"/>
  <c r="E22" i="23"/>
  <c r="E21" i="23"/>
  <c r="E20" i="23"/>
  <c r="E19" i="23"/>
  <c r="E18" i="23"/>
  <c r="E29" i="23" s="1"/>
  <c r="E14" i="23"/>
  <c r="E15" i="23" s="1"/>
  <c r="E13" i="23"/>
  <c r="E12" i="23"/>
  <c r="E50" i="22"/>
  <c r="B42" i="22"/>
  <c r="E41" i="22"/>
  <c r="E40" i="22"/>
  <c r="E39" i="22"/>
  <c r="E38" i="22"/>
  <c r="E37" i="22"/>
  <c r="E36" i="22"/>
  <c r="E35" i="22"/>
  <c r="E34" i="22"/>
  <c r="E33" i="22"/>
  <c r="E32" i="22"/>
  <c r="B29" i="22"/>
  <c r="E28" i="22"/>
  <c r="E27" i="22"/>
  <c r="E26" i="22"/>
  <c r="E25" i="22"/>
  <c r="E24" i="22"/>
  <c r="E23" i="22"/>
  <c r="E22" i="22"/>
  <c r="E21" i="22"/>
  <c r="E20" i="22"/>
  <c r="E19" i="22"/>
  <c r="E18" i="22"/>
  <c r="E14" i="22"/>
  <c r="E13" i="22"/>
  <c r="E12" i="22"/>
  <c r="E42" i="25" l="1"/>
  <c r="E47" i="25" s="1"/>
  <c r="E51" i="25" s="1"/>
  <c r="E52" i="25" s="1"/>
  <c r="E29" i="25"/>
  <c r="E42" i="24"/>
  <c r="E47" i="24" s="1"/>
  <c r="E51" i="24" s="1"/>
  <c r="E52" i="24" s="1"/>
  <c r="E29" i="24"/>
  <c r="E42" i="23"/>
  <c r="E47" i="23"/>
  <c r="E51" i="23" s="1"/>
  <c r="E52" i="23" s="1"/>
  <c r="E42" i="22"/>
  <c r="E29" i="22"/>
  <c r="E15" i="22"/>
  <c r="E50" i="21"/>
  <c r="B42" i="21"/>
  <c r="E41" i="21"/>
  <c r="E40" i="21"/>
  <c r="E39" i="21"/>
  <c r="E38" i="21"/>
  <c r="E37" i="21"/>
  <c r="E36" i="21"/>
  <c r="E35" i="21"/>
  <c r="E34" i="21"/>
  <c r="E33" i="21"/>
  <c r="E32" i="21"/>
  <c r="E42" i="21" s="1"/>
  <c r="B29" i="21"/>
  <c r="E28" i="21"/>
  <c r="E27" i="21"/>
  <c r="E26" i="21"/>
  <c r="E25" i="21"/>
  <c r="E24" i="21"/>
  <c r="E23" i="21"/>
  <c r="E22" i="21"/>
  <c r="E21" i="21"/>
  <c r="E20" i="21"/>
  <c r="E19" i="21"/>
  <c r="E29" i="21" s="1"/>
  <c r="E18" i="21"/>
  <c r="E15" i="21"/>
  <c r="E47" i="21" s="1"/>
  <c r="E51" i="21" s="1"/>
  <c r="E52" i="21" s="1"/>
  <c r="B15" i="21"/>
  <c r="E14" i="21"/>
  <c r="E13" i="21"/>
  <c r="E12" i="21"/>
  <c r="B42" i="20"/>
  <c r="E50" i="20"/>
  <c r="E41" i="20"/>
  <c r="E40" i="20"/>
  <c r="E39" i="20"/>
  <c r="E38" i="20"/>
  <c r="E37" i="20"/>
  <c r="E36" i="20"/>
  <c r="E35" i="20"/>
  <c r="E34" i="20"/>
  <c r="E33" i="20"/>
  <c r="E32" i="20"/>
  <c r="B29" i="20"/>
  <c r="E28" i="20"/>
  <c r="E27" i="20"/>
  <c r="E26" i="20"/>
  <c r="E25" i="20"/>
  <c r="E24" i="20"/>
  <c r="E23" i="20"/>
  <c r="E22" i="20"/>
  <c r="E21" i="20"/>
  <c r="E20" i="20"/>
  <c r="E19" i="20"/>
  <c r="E18" i="20"/>
  <c r="B15" i="20"/>
  <c r="E14" i="20"/>
  <c r="E15" i="20" s="1"/>
  <c r="E13" i="20"/>
  <c r="E12" i="20"/>
  <c r="E50" i="19"/>
  <c r="B42" i="19"/>
  <c r="E41" i="19"/>
  <c r="E40" i="19"/>
  <c r="E39" i="19"/>
  <c r="E38" i="19"/>
  <c r="E37" i="19"/>
  <c r="E36" i="19"/>
  <c r="E35" i="19"/>
  <c r="E34" i="19"/>
  <c r="E33" i="19"/>
  <c r="E42" i="19" s="1"/>
  <c r="E32" i="19"/>
  <c r="B29" i="19"/>
  <c r="E28" i="19"/>
  <c r="E27" i="19"/>
  <c r="E26" i="19"/>
  <c r="E25" i="19"/>
  <c r="E24" i="19"/>
  <c r="E23" i="19"/>
  <c r="E22" i="19"/>
  <c r="E21" i="19"/>
  <c r="E20" i="19"/>
  <c r="E19" i="19"/>
  <c r="E18" i="19"/>
  <c r="E15" i="19"/>
  <c r="B15" i="19"/>
  <c r="E14" i="19"/>
  <c r="E13" i="19"/>
  <c r="E12" i="19"/>
  <c r="E50" i="18"/>
  <c r="B42" i="18"/>
  <c r="E41" i="18"/>
  <c r="E40" i="18"/>
  <c r="E39" i="18"/>
  <c r="E38" i="18"/>
  <c r="E37" i="18"/>
  <c r="E36" i="18"/>
  <c r="E35" i="18"/>
  <c r="E34" i="18"/>
  <c r="E33" i="18"/>
  <c r="E32" i="18"/>
  <c r="E42" i="18" s="1"/>
  <c r="B29" i="18"/>
  <c r="E28" i="18"/>
  <c r="E27" i="18"/>
  <c r="E26" i="18"/>
  <c r="E25" i="18"/>
  <c r="E24" i="18"/>
  <c r="E23" i="18"/>
  <c r="E22" i="18"/>
  <c r="E21" i="18"/>
  <c r="E20" i="18"/>
  <c r="E19" i="18"/>
  <c r="E18" i="18"/>
  <c r="B15" i="18"/>
  <c r="E14" i="18"/>
  <c r="E15" i="18" s="1"/>
  <c r="E13" i="18"/>
  <c r="E12" i="18"/>
  <c r="E50" i="17"/>
  <c r="B42" i="17"/>
  <c r="E41" i="17"/>
  <c r="E40" i="17"/>
  <c r="E39" i="17"/>
  <c r="E38" i="17"/>
  <c r="E37" i="17"/>
  <c r="E36" i="17"/>
  <c r="E35" i="17"/>
  <c r="E34" i="17"/>
  <c r="E33" i="17"/>
  <c r="E32" i="17"/>
  <c r="E42" i="17" s="1"/>
  <c r="B29" i="17"/>
  <c r="E28" i="17"/>
  <c r="E27" i="17"/>
  <c r="E26" i="17"/>
  <c r="E25" i="17"/>
  <c r="E24" i="17"/>
  <c r="E23" i="17"/>
  <c r="E22" i="17"/>
  <c r="E21" i="17"/>
  <c r="E20" i="17"/>
  <c r="E19" i="17"/>
  <c r="E18" i="17"/>
  <c r="E29" i="17" s="1"/>
  <c r="B15" i="17"/>
  <c r="E14" i="17"/>
  <c r="E15" i="17" s="1"/>
  <c r="E13" i="17"/>
  <c r="E12" i="17"/>
  <c r="E50" i="16"/>
  <c r="B42" i="16"/>
  <c r="E41" i="16"/>
  <c r="E40" i="16"/>
  <c r="E39" i="16"/>
  <c r="E38" i="16"/>
  <c r="E37" i="16"/>
  <c r="E36" i="16"/>
  <c r="E35" i="16"/>
  <c r="E34" i="16"/>
  <c r="E33" i="16"/>
  <c r="E32" i="16"/>
  <c r="B29" i="16"/>
  <c r="E28" i="16"/>
  <c r="E27" i="16"/>
  <c r="E26" i="16"/>
  <c r="E25" i="16"/>
  <c r="E24" i="16"/>
  <c r="E23" i="16"/>
  <c r="E22" i="16"/>
  <c r="E21" i="16"/>
  <c r="E20" i="16"/>
  <c r="E19" i="16"/>
  <c r="E18" i="16"/>
  <c r="B15" i="16"/>
  <c r="E14" i="16"/>
  <c r="E13" i="16"/>
  <c r="E12" i="16"/>
  <c r="E15" i="16" s="1"/>
  <c r="E50" i="15"/>
  <c r="B42" i="15"/>
  <c r="E41" i="15"/>
  <c r="E40" i="15"/>
  <c r="E39" i="15"/>
  <c r="E38" i="15"/>
  <c r="E37" i="15"/>
  <c r="E36" i="15"/>
  <c r="E35" i="15"/>
  <c r="E34" i="15"/>
  <c r="E33" i="15"/>
  <c r="E32" i="15"/>
  <c r="B29" i="15"/>
  <c r="E28" i="15"/>
  <c r="E27" i="15"/>
  <c r="E26" i="15"/>
  <c r="E25" i="15"/>
  <c r="E24" i="15"/>
  <c r="E23" i="15"/>
  <c r="E22" i="15"/>
  <c r="E21" i="15"/>
  <c r="E20" i="15"/>
  <c r="E19" i="15"/>
  <c r="E18" i="15"/>
  <c r="B15" i="15"/>
  <c r="E14" i="15"/>
  <c r="E15" i="15" s="1"/>
  <c r="E13" i="15"/>
  <c r="E12" i="15"/>
  <c r="E50" i="14"/>
  <c r="B42" i="14"/>
  <c r="E41" i="14"/>
  <c r="E40" i="14"/>
  <c r="E39" i="14"/>
  <c r="E38" i="14"/>
  <c r="E37" i="14"/>
  <c r="E36" i="14"/>
  <c r="E35" i="14"/>
  <c r="E42" i="14" s="1"/>
  <c r="E34" i="14"/>
  <c r="E33" i="14"/>
  <c r="E32" i="14"/>
  <c r="B29" i="14"/>
  <c r="E28" i="14"/>
  <c r="E27" i="14"/>
  <c r="E26" i="14"/>
  <c r="E25" i="14"/>
  <c r="E24" i="14"/>
  <c r="E23" i="14"/>
  <c r="E22" i="14"/>
  <c r="E21" i="14"/>
  <c r="E20" i="14"/>
  <c r="E19" i="14"/>
  <c r="E18" i="14"/>
  <c r="E29" i="14" s="1"/>
  <c r="B15" i="14"/>
  <c r="E14" i="14"/>
  <c r="E13" i="14"/>
  <c r="E12" i="14"/>
  <c r="E15" i="14" s="1"/>
  <c r="E47" i="14" s="1"/>
  <c r="E50" i="13"/>
  <c r="B42" i="13"/>
  <c r="E41" i="13"/>
  <c r="E40" i="13"/>
  <c r="E39" i="13"/>
  <c r="E38" i="13"/>
  <c r="E37" i="13"/>
  <c r="E36" i="13"/>
  <c r="E35" i="13"/>
  <c r="E34" i="13"/>
  <c r="E33" i="13"/>
  <c r="E32" i="13"/>
  <c r="B29" i="13"/>
  <c r="E28" i="13"/>
  <c r="E27" i="13"/>
  <c r="E26" i="13"/>
  <c r="E25" i="13"/>
  <c r="E24" i="13"/>
  <c r="E23" i="13"/>
  <c r="E22" i="13"/>
  <c r="E21" i="13"/>
  <c r="E20" i="13"/>
  <c r="E19" i="13"/>
  <c r="E18" i="13"/>
  <c r="E29" i="13" s="1"/>
  <c r="B15" i="13"/>
  <c r="E14" i="13"/>
  <c r="E13" i="13"/>
  <c r="E12" i="13"/>
  <c r="E15" i="13" s="1"/>
  <c r="E50" i="12"/>
  <c r="B42" i="12"/>
  <c r="E41" i="12"/>
  <c r="E40" i="12"/>
  <c r="E39" i="12"/>
  <c r="E38" i="12"/>
  <c r="E37" i="12"/>
  <c r="E36" i="12"/>
  <c r="E35" i="12"/>
  <c r="E34" i="12"/>
  <c r="E33" i="12"/>
  <c r="E32" i="12"/>
  <c r="E42" i="12" s="1"/>
  <c r="B29" i="12"/>
  <c r="E28" i="12"/>
  <c r="E27" i="12"/>
  <c r="E26" i="12"/>
  <c r="E25" i="12"/>
  <c r="E24" i="12"/>
  <c r="E23" i="12"/>
  <c r="E22" i="12"/>
  <c r="E21" i="12"/>
  <c r="E20" i="12"/>
  <c r="E19" i="12"/>
  <c r="E18" i="12"/>
  <c r="B15" i="12"/>
  <c r="E14" i="12"/>
  <c r="E13" i="12"/>
  <c r="E12" i="12"/>
  <c r="E15" i="12" s="1"/>
  <c r="E50" i="11"/>
  <c r="B42" i="11"/>
  <c r="E41" i="11"/>
  <c r="E40" i="11"/>
  <c r="E39" i="11"/>
  <c r="E38" i="11"/>
  <c r="E37" i="11"/>
  <c r="E36" i="11"/>
  <c r="E35" i="11"/>
  <c r="E34" i="11"/>
  <c r="E33" i="11"/>
  <c r="E32" i="11"/>
  <c r="B29" i="11"/>
  <c r="E28" i="11"/>
  <c r="E27" i="11"/>
  <c r="E26" i="11"/>
  <c r="E25" i="11"/>
  <c r="E24" i="11"/>
  <c r="E23" i="11"/>
  <c r="E22" i="11"/>
  <c r="E21" i="11"/>
  <c r="E20" i="11"/>
  <c r="E19" i="11"/>
  <c r="E18" i="11"/>
  <c r="B15" i="11"/>
  <c r="E14" i="11"/>
  <c r="E13" i="11"/>
  <c r="E15" i="11" s="1"/>
  <c r="E12" i="11"/>
  <c r="E50" i="10"/>
  <c r="B42" i="10"/>
  <c r="E41" i="10"/>
  <c r="E40" i="10"/>
  <c r="E39" i="10"/>
  <c r="E38" i="10"/>
  <c r="E37" i="10"/>
  <c r="E36" i="10"/>
  <c r="E35" i="10"/>
  <c r="E34" i="10"/>
  <c r="E33" i="10"/>
  <c r="E32" i="10"/>
  <c r="E42" i="10" s="1"/>
  <c r="B29" i="10"/>
  <c r="E28" i="10"/>
  <c r="E27" i="10"/>
  <c r="E26" i="10"/>
  <c r="E25" i="10"/>
  <c r="E24" i="10"/>
  <c r="E23" i="10"/>
  <c r="E22" i="10"/>
  <c r="E21" i="10"/>
  <c r="E20" i="10"/>
  <c r="E19" i="10"/>
  <c r="E18" i="10"/>
  <c r="E29" i="10" s="1"/>
  <c r="B15" i="10"/>
  <c r="E14" i="10"/>
  <c r="E15" i="10" s="1"/>
  <c r="E13" i="10"/>
  <c r="E12" i="10"/>
  <c r="E50" i="9"/>
  <c r="B42" i="9"/>
  <c r="E41" i="9"/>
  <c r="E40" i="9"/>
  <c r="E39" i="9"/>
  <c r="E38" i="9"/>
  <c r="E37" i="9"/>
  <c r="E36" i="9"/>
  <c r="E35" i="9"/>
  <c r="E34" i="9"/>
  <c r="E33" i="9"/>
  <c r="E32" i="9"/>
  <c r="E42" i="9" s="1"/>
  <c r="B29" i="9"/>
  <c r="E28" i="9"/>
  <c r="E27" i="9"/>
  <c r="E26" i="9"/>
  <c r="E25" i="9"/>
  <c r="E24" i="9"/>
  <c r="E23" i="9"/>
  <c r="E22" i="9"/>
  <c r="E21" i="9"/>
  <c r="E20" i="9"/>
  <c r="E19" i="9"/>
  <c r="E18" i="9"/>
  <c r="E29" i="9" s="1"/>
  <c r="B15" i="9"/>
  <c r="E14" i="9"/>
  <c r="E13" i="9"/>
  <c r="E12" i="9"/>
  <c r="E15" i="9" s="1"/>
  <c r="E47" i="9" s="1"/>
  <c r="E50" i="8"/>
  <c r="B42" i="8"/>
  <c r="E41" i="8"/>
  <c r="E40" i="8"/>
  <c r="E39" i="8"/>
  <c r="E38" i="8"/>
  <c r="E37" i="8"/>
  <c r="E36" i="8"/>
  <c r="E35" i="8"/>
  <c r="E34" i="8"/>
  <c r="E33" i="8"/>
  <c r="E32" i="8"/>
  <c r="E42" i="8" s="1"/>
  <c r="B29" i="8"/>
  <c r="E28" i="8"/>
  <c r="E27" i="8"/>
  <c r="E26" i="8"/>
  <c r="E25" i="8"/>
  <c r="E24" i="8"/>
  <c r="E23" i="8"/>
  <c r="E22" i="8"/>
  <c r="E21" i="8"/>
  <c r="E20" i="8"/>
  <c r="E19" i="8"/>
  <c r="E18" i="8"/>
  <c r="E29" i="8" s="1"/>
  <c r="B15" i="8"/>
  <c r="E14" i="8"/>
  <c r="E13" i="8"/>
  <c r="E12" i="8"/>
  <c r="E15" i="8" s="1"/>
  <c r="E50" i="7"/>
  <c r="B42" i="7"/>
  <c r="E41" i="7"/>
  <c r="E40" i="7"/>
  <c r="E39" i="7"/>
  <c r="E38" i="7"/>
  <c r="E37" i="7"/>
  <c r="E36" i="7"/>
  <c r="E35" i="7"/>
  <c r="E34" i="7"/>
  <c r="E33" i="7"/>
  <c r="E32" i="7"/>
  <c r="B29" i="7"/>
  <c r="E28" i="7"/>
  <c r="E27" i="7"/>
  <c r="E26" i="7"/>
  <c r="E25" i="7"/>
  <c r="E24" i="7"/>
  <c r="E23" i="7"/>
  <c r="E22" i="7"/>
  <c r="E21" i="7"/>
  <c r="E20" i="7"/>
  <c r="E19" i="7"/>
  <c r="E18" i="7"/>
  <c r="B15" i="7"/>
  <c r="E14" i="7"/>
  <c r="E13" i="7"/>
  <c r="E12" i="7"/>
  <c r="E15" i="7" s="1"/>
  <c r="E50" i="6"/>
  <c r="B42" i="6"/>
  <c r="E41" i="6"/>
  <c r="E40" i="6"/>
  <c r="E39" i="6"/>
  <c r="E38" i="6"/>
  <c r="E37" i="6"/>
  <c r="E36" i="6"/>
  <c r="E35" i="6"/>
  <c r="E34" i="6"/>
  <c r="E33" i="6"/>
  <c r="E32" i="6"/>
  <c r="B29" i="6"/>
  <c r="E28" i="6"/>
  <c r="E27" i="6"/>
  <c r="E26" i="6"/>
  <c r="E25" i="6"/>
  <c r="E24" i="6"/>
  <c r="E23" i="6"/>
  <c r="E22" i="6"/>
  <c r="E21" i="6"/>
  <c r="E20" i="6"/>
  <c r="E19" i="6"/>
  <c r="E18" i="6"/>
  <c r="B15" i="6"/>
  <c r="E14" i="6"/>
  <c r="E15" i="6" s="1"/>
  <c r="E13" i="6"/>
  <c r="E12" i="6"/>
  <c r="E50" i="5"/>
  <c r="B42" i="5"/>
  <c r="E41" i="5"/>
  <c r="E40" i="5"/>
  <c r="E39" i="5"/>
  <c r="E38" i="5"/>
  <c r="E37" i="5"/>
  <c r="E36" i="5"/>
  <c r="E35" i="5"/>
  <c r="E34" i="5"/>
  <c r="E33" i="5"/>
  <c r="E32" i="5"/>
  <c r="E42" i="5" s="1"/>
  <c r="B29" i="5"/>
  <c r="E28" i="5"/>
  <c r="E27" i="5"/>
  <c r="E26" i="5"/>
  <c r="E25" i="5"/>
  <c r="E24" i="5"/>
  <c r="E23" i="5"/>
  <c r="E22" i="5"/>
  <c r="E21" i="5"/>
  <c r="E20" i="5"/>
  <c r="E19" i="5"/>
  <c r="E18" i="5"/>
  <c r="B15" i="5"/>
  <c r="E14" i="5"/>
  <c r="E13" i="5"/>
  <c r="E15" i="5" s="1"/>
  <c r="E12" i="5"/>
  <c r="E50" i="4"/>
  <c r="B42" i="4"/>
  <c r="E41" i="4"/>
  <c r="E40" i="4"/>
  <c r="E39" i="4"/>
  <c r="E38" i="4"/>
  <c r="E37" i="4"/>
  <c r="E36" i="4"/>
  <c r="E35" i="4"/>
  <c r="E34" i="4"/>
  <c r="E33" i="4"/>
  <c r="E32" i="4"/>
  <c r="B29" i="4"/>
  <c r="E28" i="4"/>
  <c r="E27" i="4"/>
  <c r="E26" i="4"/>
  <c r="E25" i="4"/>
  <c r="E24" i="4"/>
  <c r="E23" i="4"/>
  <c r="E22" i="4"/>
  <c r="E21" i="4"/>
  <c r="E20" i="4"/>
  <c r="E19" i="4"/>
  <c r="E18" i="4"/>
  <c r="E29" i="4" s="1"/>
  <c r="B15" i="4"/>
  <c r="E14" i="4"/>
  <c r="E15" i="4" s="1"/>
  <c r="E13" i="4"/>
  <c r="E12" i="4"/>
  <c r="E52" i="3"/>
  <c r="E52" i="2"/>
  <c r="E52" i="1"/>
  <c r="B42" i="3"/>
  <c r="E12" i="3"/>
  <c r="E50" i="3"/>
  <c r="E41" i="3"/>
  <c r="E40" i="3"/>
  <c r="E39" i="3"/>
  <c r="E38" i="3"/>
  <c r="E37" i="3"/>
  <c r="E36" i="3"/>
  <c r="E35" i="3"/>
  <c r="E34" i="3"/>
  <c r="E33" i="3"/>
  <c r="E32" i="3"/>
  <c r="B29" i="3"/>
  <c r="E28" i="3"/>
  <c r="E27" i="3"/>
  <c r="E26" i="3"/>
  <c r="E25" i="3"/>
  <c r="E24" i="3"/>
  <c r="E23" i="3"/>
  <c r="E22" i="3"/>
  <c r="E21" i="3"/>
  <c r="E20" i="3"/>
  <c r="E19" i="3"/>
  <c r="E18" i="3"/>
  <c r="E29" i="3" s="1"/>
  <c r="B15" i="3"/>
  <c r="E14" i="3"/>
  <c r="E13" i="3"/>
  <c r="E15" i="3"/>
  <c r="E47" i="2"/>
  <c r="E42" i="2"/>
  <c r="E33" i="2"/>
  <c r="E34" i="2"/>
  <c r="E35" i="2"/>
  <c r="E36" i="2"/>
  <c r="E37" i="2"/>
  <c r="E38" i="2"/>
  <c r="E39" i="2"/>
  <c r="E40" i="2"/>
  <c r="E41" i="2"/>
  <c r="E32" i="2"/>
  <c r="E29" i="2"/>
  <c r="E19" i="2"/>
  <c r="E20" i="2"/>
  <c r="E21" i="2"/>
  <c r="E22" i="2"/>
  <c r="E23" i="2"/>
  <c r="E24" i="2"/>
  <c r="E25" i="2"/>
  <c r="E26" i="2"/>
  <c r="E27" i="2"/>
  <c r="E28" i="2"/>
  <c r="E18" i="2"/>
  <c r="E15" i="2"/>
  <c r="E13" i="2"/>
  <c r="E14" i="2"/>
  <c r="E12" i="2"/>
  <c r="E47" i="1"/>
  <c r="E51" i="1" s="1"/>
  <c r="E42" i="1"/>
  <c r="E29" i="1"/>
  <c r="E15" i="1"/>
  <c r="E33" i="1"/>
  <c r="E34" i="1"/>
  <c r="E35" i="1"/>
  <c r="E36" i="1"/>
  <c r="E37" i="1"/>
  <c r="E38" i="1"/>
  <c r="E39" i="1"/>
  <c r="E40" i="1"/>
  <c r="E41" i="1"/>
  <c r="E32" i="1"/>
  <c r="E19" i="1"/>
  <c r="E20" i="1"/>
  <c r="E21" i="1"/>
  <c r="E22" i="1"/>
  <c r="E23" i="1"/>
  <c r="E24" i="1"/>
  <c r="E25" i="1"/>
  <c r="E26" i="1"/>
  <c r="E27" i="1"/>
  <c r="E28" i="1"/>
  <c r="E18" i="1"/>
  <c r="E13" i="1"/>
  <c r="E14" i="1"/>
  <c r="E12" i="1"/>
  <c r="E50" i="1"/>
  <c r="B42" i="1"/>
  <c r="B29" i="1"/>
  <c r="B15" i="1"/>
  <c r="E51" i="2"/>
  <c r="E50" i="2"/>
  <c r="B15" i="2"/>
  <c r="B42" i="2"/>
  <c r="B29" i="2"/>
  <c r="E47" i="22" l="1"/>
  <c r="E51" i="22" s="1"/>
  <c r="E52" i="22" s="1"/>
  <c r="E42" i="20"/>
  <c r="E47" i="20" s="1"/>
  <c r="E51" i="20" s="1"/>
  <c r="E52" i="20" s="1"/>
  <c r="E29" i="20"/>
  <c r="E29" i="19"/>
  <c r="E47" i="19" s="1"/>
  <c r="E51" i="19" s="1"/>
  <c r="E52" i="19" s="1"/>
  <c r="E29" i="18"/>
  <c r="E47" i="18"/>
  <c r="E51" i="18" s="1"/>
  <c r="E52" i="18" s="1"/>
  <c r="E47" i="17"/>
  <c r="E51" i="17" s="1"/>
  <c r="E52" i="17" s="1"/>
  <c r="E42" i="16"/>
  <c r="E29" i="16"/>
  <c r="E42" i="15"/>
  <c r="E29" i="15"/>
  <c r="E51" i="14"/>
  <c r="E52" i="14" s="1"/>
  <c r="E42" i="13"/>
  <c r="E47" i="13" s="1"/>
  <c r="E51" i="13" s="1"/>
  <c r="E52" i="13" s="1"/>
  <c r="E29" i="12"/>
  <c r="E47" i="12"/>
  <c r="E51" i="12" s="1"/>
  <c r="E52" i="12" s="1"/>
  <c r="E42" i="11"/>
  <c r="E47" i="11" s="1"/>
  <c r="E51" i="11" s="1"/>
  <c r="E52" i="11" s="1"/>
  <c r="E29" i="11"/>
  <c r="E47" i="10"/>
  <c r="E51" i="10" s="1"/>
  <c r="E52" i="10" s="1"/>
  <c r="E51" i="9"/>
  <c r="E52" i="9" s="1"/>
  <c r="E47" i="8"/>
  <c r="E51" i="8" s="1"/>
  <c r="E52" i="8" s="1"/>
  <c r="E42" i="7"/>
  <c r="E47" i="7" s="1"/>
  <c r="E51" i="7" s="1"/>
  <c r="E52" i="7" s="1"/>
  <c r="E29" i="7"/>
  <c r="E42" i="6"/>
  <c r="E47" i="6" s="1"/>
  <c r="E51" i="6" s="1"/>
  <c r="E52" i="6" s="1"/>
  <c r="E29" i="6"/>
  <c r="E29" i="5"/>
  <c r="E47" i="5"/>
  <c r="E51" i="5" s="1"/>
  <c r="E52" i="5" s="1"/>
  <c r="E42" i="4"/>
  <c r="E47" i="4" s="1"/>
  <c r="E51" i="4" s="1"/>
  <c r="E52" i="4" s="1"/>
  <c r="E42" i="3"/>
  <c r="E47" i="3" s="1"/>
  <c r="E51" i="3" s="1"/>
  <c r="E47" i="16" l="1"/>
  <c r="E51" i="16" s="1"/>
  <c r="E52" i="16" s="1"/>
  <c r="E47" i="15"/>
  <c r="E51" i="15" s="1"/>
  <c r="E52" i="15" s="1"/>
</calcChain>
</file>

<file path=xl/sharedStrings.xml><?xml version="1.0" encoding="utf-8"?>
<sst xmlns="http://schemas.openxmlformats.org/spreadsheetml/2006/main" count="1175" uniqueCount="69">
  <si>
    <t>HEAL</t>
  </si>
  <si>
    <t>Categoria profissional</t>
  </si>
  <si>
    <t>Quant.</t>
  </si>
  <si>
    <t>Horas</t>
  </si>
  <si>
    <t>Custo Unitário (R$/H)</t>
  </si>
  <si>
    <t>Custo Mensal</t>
  </si>
  <si>
    <t>%</t>
  </si>
  <si>
    <t>I - MÃO DE OBRA INDIRETA E EQUIPE DE PLANTÃO - REMUNERAÇÃO</t>
  </si>
  <si>
    <t>A) EQUIPE DE COORDENAÇÃO - Custo fixo</t>
  </si>
  <si>
    <t xml:space="preserve">Eng. Civil </t>
  </si>
  <si>
    <t>Engenheiro Eletricista</t>
  </si>
  <si>
    <t>Engenheiro Mecânico</t>
  </si>
  <si>
    <t>Soma</t>
  </si>
  <si>
    <t>B) EQUIPE DE MANUTENÇÃO DIARISTA - Custo Fixo</t>
  </si>
  <si>
    <t>Encarregado de Manutenção</t>
  </si>
  <si>
    <t>Amoxarife ADM</t>
  </si>
  <si>
    <t xml:space="preserve">Eletricista </t>
  </si>
  <si>
    <t>Ajudante Eletricista</t>
  </si>
  <si>
    <t>Bombeiro Hidráulico</t>
  </si>
  <si>
    <t>Mecânico Gasista</t>
  </si>
  <si>
    <t>Marceneiro</t>
  </si>
  <si>
    <t>Pedreiro</t>
  </si>
  <si>
    <t>Pintor</t>
  </si>
  <si>
    <t>Serralheiro</t>
  </si>
  <si>
    <t>Ajudante de Manutenção</t>
  </si>
  <si>
    <t>C) EQUIPE DE PLANTÃO (Plantão 24 hs em regime de escala 12 x 36 hs.) - Custo fixo</t>
  </si>
  <si>
    <t>Eletricista Operador / SE / GG - DIA</t>
  </si>
  <si>
    <t>Eletricista Operador / SE / GG - NOITE</t>
  </si>
  <si>
    <t>Eletricista - DIA</t>
  </si>
  <si>
    <t>Eletricista - NOITE</t>
  </si>
  <si>
    <t>Ajudante Eletricista - DIA</t>
  </si>
  <si>
    <t>Ajudante Eletricista - NOITE</t>
  </si>
  <si>
    <t>Bombeiro Hidráulico - DIA</t>
  </si>
  <si>
    <t>Bombeiro Hidráulico - NOITE</t>
  </si>
  <si>
    <t>Mecânico Gasista - DIA</t>
  </si>
  <si>
    <t>Mecânico Gasista - NOITE</t>
  </si>
  <si>
    <t>II - TOTAL GERAL</t>
  </si>
  <si>
    <t>Total</t>
  </si>
  <si>
    <t>Em R$</t>
  </si>
  <si>
    <t>Total Mensal de MDO</t>
  </si>
  <si>
    <t>Total Verba Variável</t>
  </si>
  <si>
    <t>BDI</t>
  </si>
  <si>
    <t>Verba Variável c/ BDI</t>
  </si>
  <si>
    <t xml:space="preserve">Total Mensal </t>
  </si>
  <si>
    <t>HEGAF</t>
  </si>
  <si>
    <t>IETAP</t>
  </si>
  <si>
    <t>Total Anual</t>
  </si>
  <si>
    <t>AME</t>
  </si>
  <si>
    <t>IECAC</t>
  </si>
  <si>
    <t>CEDTEA</t>
  </si>
  <si>
    <t>HTO BAIXADA</t>
  </si>
  <si>
    <t>HMÃE</t>
  </si>
  <si>
    <t>HMULHER</t>
  </si>
  <si>
    <t>HECC</t>
  </si>
  <si>
    <t>HESM</t>
  </si>
  <si>
    <t>IEDS</t>
  </si>
  <si>
    <t>CPRJ</t>
  </si>
  <si>
    <t>HEAN</t>
  </si>
  <si>
    <t>HEGV</t>
  </si>
  <si>
    <t>HERCRUZ</t>
  </si>
  <si>
    <t>HTO DONA LINDU</t>
  </si>
  <si>
    <t>RIO IMAGEM BAIXADA / ONCOLOGIA</t>
  </si>
  <si>
    <t>HEER / IEOLHOS</t>
  </si>
  <si>
    <t>PAM CAVALCANTE</t>
  </si>
  <si>
    <t>PAM COELHO NETO</t>
  </si>
  <si>
    <t>LACENN</t>
  </si>
  <si>
    <t>IEDE</t>
  </si>
  <si>
    <t>HEMORIO</t>
  </si>
  <si>
    <t>CEDI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</si>
</sst>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000"/>
    <numFmt numFmtId="166" formatCode="_(&quot;R$&quot;* #,##0.00_);_(&quot;R$&quot;* \(#,##0.00\);_(&quot;R$&quot;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1" fillId="7" borderId="1" applyNumberFormat="0" applyAlignment="0" applyProtection="0"/>
    <xf numFmtId="0" fontId="12" fillId="3" borderId="0" applyNumberFormat="0" applyBorder="0" applyAlignment="0" applyProtection="0"/>
    <xf numFmtId="164" fontId="3" fillId="0" borderId="0" applyFont="0" applyFill="0" applyBorder="0" applyAlignment="0" applyProtection="0"/>
    <xf numFmtId="0" fontId="13" fillId="22" borderId="0" applyNumberFormat="0" applyBorder="0" applyAlignment="0" applyProtection="0"/>
    <xf numFmtId="0" fontId="3" fillId="23" borderId="4" applyNumberFormat="0" applyFont="0" applyAlignment="0" applyProtection="0"/>
    <xf numFmtId="9" fontId="3" fillId="0" borderId="0" applyFont="0" applyFill="0" applyBorder="0" applyAlignment="0" applyProtection="0"/>
    <xf numFmtId="0" fontId="14" fillId="16" borderId="5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4" fillId="0" borderId="0" xfId="57" applyFont="1"/>
    <xf numFmtId="0" fontId="22" fillId="24" borderId="41" xfId="57" applyFont="1" applyFill="1" applyBorder="1"/>
    <xf numFmtId="0" fontId="22" fillId="24" borderId="0" xfId="57" applyFont="1" applyFill="1" applyBorder="1" applyAlignment="1">
      <alignment horizontal="center"/>
    </xf>
    <xf numFmtId="0" fontId="22" fillId="24" borderId="19" xfId="57" applyFont="1" applyFill="1" applyBorder="1" applyAlignment="1">
      <alignment horizontal="center" vertical="center" wrapText="1"/>
    </xf>
    <xf numFmtId="0" fontId="22" fillId="24" borderId="20" xfId="57" applyFont="1" applyFill="1" applyBorder="1" applyAlignment="1">
      <alignment horizontal="center" vertical="center"/>
    </xf>
    <xf numFmtId="0" fontId="22" fillId="24" borderId="20" xfId="57" applyFont="1" applyFill="1" applyBorder="1" applyAlignment="1">
      <alignment horizontal="center" vertical="center" wrapText="1"/>
    </xf>
    <xf numFmtId="10" fontId="4" fillId="24" borderId="15" xfId="1" applyNumberFormat="1" applyFont="1" applyFill="1" applyBorder="1" applyAlignment="1">
      <alignment horizontal="center"/>
    </xf>
    <xf numFmtId="0" fontId="24" fillId="24" borderId="35" xfId="57" applyFont="1" applyFill="1" applyBorder="1" applyAlignment="1"/>
    <xf numFmtId="0" fontId="24" fillId="24" borderId="36" xfId="57" applyFont="1" applyFill="1" applyBorder="1" applyAlignment="1"/>
    <xf numFmtId="0" fontId="24" fillId="24" borderId="37" xfId="57" applyFont="1" applyFill="1" applyBorder="1" applyAlignment="1"/>
    <xf numFmtId="0" fontId="4" fillId="24" borderId="12" xfId="57" applyFont="1" applyFill="1" applyBorder="1"/>
    <xf numFmtId="0" fontId="4" fillId="24" borderId="11" xfId="57" applyFont="1" applyFill="1" applyBorder="1" applyAlignment="1">
      <alignment horizontal="center"/>
    </xf>
    <xf numFmtId="0" fontId="4" fillId="24" borderId="11" xfId="57" applyFont="1" applyFill="1" applyBorder="1" applyAlignment="1">
      <alignment horizontal="center" wrapText="1"/>
    </xf>
    <xf numFmtId="164" fontId="4" fillId="24" borderId="11" xfId="58" applyNumberFormat="1" applyFont="1" applyFill="1" applyBorder="1" applyAlignment="1">
      <alignment horizontal="center"/>
    </xf>
    <xf numFmtId="166" fontId="4" fillId="24" borderId="11" xfId="56" applyFont="1" applyFill="1" applyBorder="1" applyAlignment="1">
      <alignment horizontal="center"/>
    </xf>
    <xf numFmtId="10" fontId="4" fillId="24" borderId="10" xfId="1" applyNumberFormat="1" applyFont="1" applyFill="1" applyBorder="1" applyAlignment="1">
      <alignment horizontal="center"/>
    </xf>
    <xf numFmtId="0" fontId="24" fillId="24" borderId="18" xfId="57" applyFont="1" applyFill="1" applyBorder="1"/>
    <xf numFmtId="0" fontId="24" fillId="24" borderId="17" xfId="57" applyFont="1" applyFill="1" applyBorder="1" applyAlignment="1">
      <alignment horizontal="center"/>
    </xf>
    <xf numFmtId="0" fontId="24" fillId="24" borderId="17" xfId="57" applyFont="1" applyFill="1" applyBorder="1" applyAlignment="1">
      <alignment horizontal="center" wrapText="1"/>
    </xf>
    <xf numFmtId="164" fontId="24" fillId="24" borderId="17" xfId="58" applyFont="1" applyFill="1" applyBorder="1" applyAlignment="1">
      <alignment horizontal="center"/>
    </xf>
    <xf numFmtId="10" fontId="4" fillId="24" borderId="14" xfId="1" applyNumberFormat="1" applyFont="1" applyFill="1" applyBorder="1" applyAlignment="1">
      <alignment horizontal="center"/>
    </xf>
    <xf numFmtId="0" fontId="24" fillId="24" borderId="41" xfId="57" applyFont="1" applyFill="1" applyBorder="1"/>
    <xf numFmtId="0" fontId="24" fillId="24" borderId="0" xfId="57" applyFont="1" applyFill="1" applyBorder="1" applyAlignment="1">
      <alignment horizontal="center"/>
    </xf>
    <xf numFmtId="0" fontId="24" fillId="24" borderId="0" xfId="57" applyFont="1" applyFill="1" applyBorder="1" applyAlignment="1">
      <alignment horizontal="center" wrapText="1"/>
    </xf>
    <xf numFmtId="164" fontId="24" fillId="24" borderId="0" xfId="58" applyFont="1" applyFill="1" applyBorder="1" applyAlignment="1">
      <alignment horizontal="center"/>
    </xf>
    <xf numFmtId="10" fontId="4" fillId="24" borderId="43" xfId="1" applyNumberFormat="1" applyFont="1" applyFill="1" applyBorder="1" applyAlignment="1">
      <alignment horizontal="center"/>
    </xf>
    <xf numFmtId="0" fontId="4" fillId="24" borderId="11" xfId="57" applyFont="1" applyFill="1" applyBorder="1" applyAlignment="1">
      <alignment horizontal="center" vertical="center"/>
    </xf>
    <xf numFmtId="0" fontId="22" fillId="24" borderId="10" xfId="57" applyFont="1" applyFill="1" applyBorder="1" applyAlignment="1">
      <alignment horizontal="left"/>
    </xf>
    <xf numFmtId="164" fontId="4" fillId="24" borderId="22" xfId="58" applyNumberFormat="1" applyFont="1" applyFill="1" applyBorder="1" applyAlignment="1">
      <alignment horizontal="center"/>
    </xf>
    <xf numFmtId="0" fontId="4" fillId="24" borderId="44" xfId="57" applyFont="1" applyFill="1" applyBorder="1"/>
    <xf numFmtId="0" fontId="4" fillId="24" borderId="22" xfId="57" applyFont="1" applyFill="1" applyBorder="1" applyAlignment="1">
      <alignment horizontal="center" vertical="center"/>
    </xf>
    <xf numFmtId="0" fontId="22" fillId="24" borderId="23" xfId="57" applyFont="1" applyFill="1" applyBorder="1" applyAlignment="1">
      <alignment horizontal="left"/>
    </xf>
    <xf numFmtId="0" fontId="4" fillId="24" borderId="22" xfId="57" applyFont="1" applyFill="1" applyBorder="1" applyAlignment="1">
      <alignment horizontal="center" wrapText="1"/>
    </xf>
    <xf numFmtId="165" fontId="24" fillId="24" borderId="17" xfId="57" applyNumberFormat="1" applyFont="1" applyFill="1" applyBorder="1" applyAlignment="1">
      <alignment horizontal="center"/>
    </xf>
    <xf numFmtId="166" fontId="24" fillId="24" borderId="17" xfId="56" applyFont="1" applyFill="1" applyBorder="1" applyAlignment="1">
      <alignment horizontal="center"/>
    </xf>
    <xf numFmtId="0" fontId="23" fillId="24" borderId="41" xfId="57" applyFont="1" applyFill="1" applyBorder="1"/>
    <xf numFmtId="0" fontId="23" fillId="24" borderId="0" xfId="57" applyFont="1" applyFill="1" applyBorder="1" applyAlignment="1">
      <alignment horizontal="center"/>
    </xf>
    <xf numFmtId="0" fontId="23" fillId="24" borderId="0" xfId="57" applyFont="1" applyFill="1" applyBorder="1" applyAlignment="1">
      <alignment horizontal="center" wrapText="1"/>
    </xf>
    <xf numFmtId="166" fontId="23" fillId="24" borderId="0" xfId="56" applyFont="1" applyFill="1" applyBorder="1" applyAlignment="1">
      <alignment horizontal="center"/>
    </xf>
    <xf numFmtId="10" fontId="4" fillId="24" borderId="23" xfId="1" applyNumberFormat="1" applyFont="1" applyFill="1" applyBorder="1" applyAlignment="1">
      <alignment horizontal="center"/>
    </xf>
    <xf numFmtId="164" fontId="24" fillId="24" borderId="17" xfId="58" applyFont="1" applyFill="1" applyBorder="1" applyAlignment="1">
      <alignment horizontal="left"/>
    </xf>
    <xf numFmtId="0" fontId="4" fillId="24" borderId="41" xfId="57" applyFont="1" applyFill="1" applyBorder="1"/>
    <xf numFmtId="0" fontId="4" fillId="24" borderId="0" xfId="57" applyFont="1" applyFill="1" applyBorder="1" applyAlignment="1">
      <alignment horizontal="center"/>
    </xf>
    <xf numFmtId="166" fontId="4" fillId="24" borderId="0" xfId="56" applyFont="1" applyFill="1" applyBorder="1" applyAlignment="1">
      <alignment horizontal="center"/>
    </xf>
    <xf numFmtId="166" fontId="22" fillId="24" borderId="0" xfId="56" applyFont="1" applyFill="1" applyBorder="1" applyAlignment="1">
      <alignment horizontal="center"/>
    </xf>
    <xf numFmtId="0" fontId="4" fillId="24" borderId="16" xfId="57" applyFont="1" applyFill="1" applyBorder="1" applyAlignment="1">
      <alignment horizontal="center"/>
    </xf>
    <xf numFmtId="10" fontId="4" fillId="24" borderId="13" xfId="1" applyNumberFormat="1" applyFont="1" applyFill="1" applyBorder="1" applyAlignment="1">
      <alignment horizontal="center"/>
    </xf>
    <xf numFmtId="164" fontId="24" fillId="24" borderId="11" xfId="58" applyFont="1" applyFill="1" applyBorder="1" applyAlignment="1">
      <alignment horizontal="center" wrapText="1"/>
    </xf>
    <xf numFmtId="10" fontId="22" fillId="24" borderId="11" xfId="1" applyNumberFormat="1" applyFont="1" applyFill="1" applyBorder="1" applyAlignment="1">
      <alignment horizontal="center"/>
    </xf>
    <xf numFmtId="10" fontId="4" fillId="24" borderId="40" xfId="1" applyNumberFormat="1" applyFont="1" applyFill="1" applyBorder="1" applyAlignment="1">
      <alignment horizontal="center"/>
    </xf>
    <xf numFmtId="166" fontId="24" fillId="24" borderId="39" xfId="56" applyFont="1" applyFill="1" applyBorder="1" applyAlignment="1">
      <alignment horizontal="center" wrapText="1"/>
    </xf>
    <xf numFmtId="0" fontId="24" fillId="24" borderId="17" xfId="57" applyFont="1" applyFill="1" applyBorder="1" applyAlignment="1">
      <alignment horizontal="center" vertical="center" wrapText="1"/>
    </xf>
    <xf numFmtId="166" fontId="24" fillId="24" borderId="17" xfId="56" applyFont="1" applyFill="1" applyBorder="1" applyAlignment="1">
      <alignment horizontal="center" vertical="center" wrapText="1"/>
    </xf>
    <xf numFmtId="9" fontId="4" fillId="24" borderId="14" xfId="1" applyNumberFormat="1" applyFont="1" applyFill="1" applyBorder="1" applyAlignment="1">
      <alignment horizontal="center"/>
    </xf>
    <xf numFmtId="0" fontId="24" fillId="24" borderId="22" xfId="57" applyFont="1" applyFill="1" applyBorder="1" applyAlignment="1">
      <alignment horizontal="center" vertical="center" wrapText="1"/>
    </xf>
    <xf numFmtId="166" fontId="24" fillId="24" borderId="22" xfId="56" applyFont="1" applyFill="1" applyBorder="1" applyAlignment="1">
      <alignment horizontal="center" vertical="center" wrapText="1"/>
    </xf>
    <xf numFmtId="9" fontId="4" fillId="24" borderId="23" xfId="1" applyNumberFormat="1" applyFont="1" applyFill="1" applyBorder="1" applyAlignment="1">
      <alignment horizontal="center"/>
    </xf>
    <xf numFmtId="0" fontId="23" fillId="24" borderId="42" xfId="57" applyFont="1" applyFill="1" applyBorder="1" applyAlignment="1">
      <alignment horizontal="left" vertical="center" wrapText="1"/>
    </xf>
    <xf numFmtId="0" fontId="23" fillId="24" borderId="45" xfId="57" applyFont="1" applyFill="1" applyBorder="1" applyAlignment="1">
      <alignment horizontal="left" vertical="center" wrapText="1"/>
    </xf>
    <xf numFmtId="0" fontId="23" fillId="24" borderId="46" xfId="57" applyFont="1" applyFill="1" applyBorder="1" applyAlignment="1">
      <alignment horizontal="left" vertical="center" wrapText="1"/>
    </xf>
    <xf numFmtId="0" fontId="23" fillId="24" borderId="18" xfId="57" applyFont="1" applyFill="1" applyBorder="1" applyAlignment="1">
      <alignment horizontal="left" vertical="center" wrapText="1"/>
    </xf>
    <xf numFmtId="0" fontId="23" fillId="24" borderId="17" xfId="57" applyFont="1" applyFill="1" applyBorder="1" applyAlignment="1">
      <alignment horizontal="left" vertical="center" wrapText="1"/>
    </xf>
    <xf numFmtId="166" fontId="25" fillId="24" borderId="24" xfId="57" applyNumberFormat="1" applyFont="1" applyFill="1" applyBorder="1" applyAlignment="1">
      <alignment horizontal="center" vertical="center"/>
    </xf>
    <xf numFmtId="166" fontId="25" fillId="24" borderId="21" xfId="57" applyNumberFormat="1" applyFont="1" applyFill="1" applyBorder="1" applyAlignment="1">
      <alignment horizontal="center" vertical="center"/>
    </xf>
    <xf numFmtId="166" fontId="25" fillId="24" borderId="25" xfId="57" applyNumberFormat="1" applyFont="1" applyFill="1" applyBorder="1" applyAlignment="1">
      <alignment horizontal="center" vertical="center"/>
    </xf>
    <xf numFmtId="0" fontId="22" fillId="24" borderId="26" xfId="57" applyFont="1" applyFill="1" applyBorder="1" applyAlignment="1">
      <alignment horizontal="center" vertical="center" wrapText="1"/>
    </xf>
    <xf numFmtId="0" fontId="22" fillId="24" borderId="27" xfId="57" applyFont="1" applyFill="1" applyBorder="1" applyAlignment="1">
      <alignment horizontal="center" vertical="center" wrapText="1"/>
    </xf>
    <xf numFmtId="0" fontId="22" fillId="24" borderId="28" xfId="57" applyFont="1" applyFill="1" applyBorder="1" applyAlignment="1">
      <alignment horizontal="center" vertical="center" wrapText="1"/>
    </xf>
    <xf numFmtId="0" fontId="22" fillId="24" borderId="29" xfId="57" applyFont="1" applyFill="1" applyBorder="1" applyAlignment="1">
      <alignment horizontal="center" vertical="center" wrapText="1"/>
    </xf>
    <xf numFmtId="0" fontId="22" fillId="24" borderId="30" xfId="57" applyFont="1" applyFill="1" applyBorder="1" applyAlignment="1">
      <alignment horizontal="center" vertical="center" wrapText="1"/>
    </xf>
    <xf numFmtId="0" fontId="22" fillId="24" borderId="31" xfId="57" applyFont="1" applyFill="1" applyBorder="1" applyAlignment="1">
      <alignment horizontal="center" vertical="center" wrapText="1"/>
    </xf>
    <xf numFmtId="0" fontId="22" fillId="24" borderId="29" xfId="57" applyFont="1" applyFill="1" applyBorder="1" applyAlignment="1">
      <alignment horizontal="center" wrapText="1"/>
    </xf>
    <xf numFmtId="0" fontId="22" fillId="24" borderId="30" xfId="57" applyFont="1" applyFill="1" applyBorder="1" applyAlignment="1">
      <alignment horizontal="center" wrapText="1"/>
    </xf>
    <xf numFmtId="0" fontId="22" fillId="24" borderId="31" xfId="57" applyFont="1" applyFill="1" applyBorder="1" applyAlignment="1">
      <alignment horizontal="center" wrapText="1"/>
    </xf>
    <xf numFmtId="0" fontId="4" fillId="24" borderId="21" xfId="57" applyFont="1" applyFill="1" applyBorder="1" applyAlignment="1">
      <alignment horizontal="right"/>
    </xf>
    <xf numFmtId="0" fontId="4" fillId="24" borderId="25" xfId="57" applyFont="1" applyFill="1" applyBorder="1" applyAlignment="1">
      <alignment horizontal="right"/>
    </xf>
    <xf numFmtId="0" fontId="23" fillId="24" borderId="32" xfId="57" applyFont="1" applyFill="1" applyBorder="1" applyAlignment="1">
      <alignment horizontal="left" wrapText="1"/>
    </xf>
    <xf numFmtId="0" fontId="23" fillId="24" borderId="33" xfId="57" applyFont="1" applyFill="1" applyBorder="1" applyAlignment="1">
      <alignment horizontal="left" wrapText="1"/>
    </xf>
    <xf numFmtId="0" fontId="23" fillId="24" borderId="34" xfId="57" applyFont="1" applyFill="1" applyBorder="1" applyAlignment="1">
      <alignment horizontal="left" wrapText="1"/>
    </xf>
    <xf numFmtId="0" fontId="23" fillId="24" borderId="32" xfId="57" applyFont="1" applyFill="1" applyBorder="1" applyAlignment="1">
      <alignment horizontal="left" vertical="center" wrapText="1"/>
    </xf>
    <xf numFmtId="0" fontId="23" fillId="24" borderId="33" xfId="57" applyFont="1" applyFill="1" applyBorder="1" applyAlignment="1">
      <alignment horizontal="left" vertical="center" wrapText="1"/>
    </xf>
    <xf numFmtId="0" fontId="23" fillId="24" borderId="34" xfId="57" applyFont="1" applyFill="1" applyBorder="1" applyAlignment="1">
      <alignment horizontal="left" vertical="center" wrapText="1"/>
    </xf>
    <xf numFmtId="0" fontId="22" fillId="24" borderId="24" xfId="57" applyFont="1" applyFill="1" applyBorder="1" applyAlignment="1">
      <alignment horizontal="center" vertical="center" wrapText="1"/>
    </xf>
    <xf numFmtId="0" fontId="22" fillId="24" borderId="21" xfId="57" applyFont="1" applyFill="1" applyBorder="1" applyAlignment="1">
      <alignment horizontal="center" vertical="center" wrapText="1"/>
    </xf>
    <xf numFmtId="0" fontId="22" fillId="24" borderId="25" xfId="57" applyFont="1" applyFill="1" applyBorder="1" applyAlignment="1">
      <alignment horizontal="center" vertical="center" wrapText="1"/>
    </xf>
    <xf numFmtId="0" fontId="24" fillId="24" borderId="35" xfId="57" applyFont="1" applyFill="1" applyBorder="1" applyAlignment="1">
      <alignment horizontal="center" vertical="center" wrapText="1"/>
    </xf>
    <xf numFmtId="0" fontId="24" fillId="24" borderId="36" xfId="57" applyFont="1" applyFill="1" applyBorder="1" applyAlignment="1">
      <alignment horizontal="center" vertical="center" wrapText="1"/>
    </xf>
    <xf numFmtId="0" fontId="24" fillId="24" borderId="37" xfId="57" applyFont="1" applyFill="1" applyBorder="1" applyAlignment="1">
      <alignment horizontal="center" vertical="center" wrapText="1"/>
    </xf>
    <xf numFmtId="0" fontId="22" fillId="24" borderId="35" xfId="57" applyFont="1" applyFill="1" applyBorder="1" applyAlignment="1">
      <alignment horizontal="center" vertical="center" wrapText="1"/>
    </xf>
    <xf numFmtId="0" fontId="22" fillId="24" borderId="36" xfId="57" applyFont="1" applyFill="1" applyBorder="1" applyAlignment="1">
      <alignment horizontal="center" vertical="center" wrapText="1"/>
    </xf>
    <xf numFmtId="0" fontId="22" fillId="24" borderId="37" xfId="57" applyFont="1" applyFill="1" applyBorder="1" applyAlignment="1">
      <alignment horizontal="center" vertical="center" wrapText="1"/>
    </xf>
    <xf numFmtId="0" fontId="22" fillId="24" borderId="35" xfId="57" applyFont="1" applyFill="1" applyBorder="1" applyAlignment="1">
      <alignment horizontal="left"/>
    </xf>
    <xf numFmtId="0" fontId="22" fillId="24" borderId="36" xfId="57" applyFont="1" applyFill="1" applyBorder="1" applyAlignment="1">
      <alignment horizontal="left"/>
    </xf>
    <xf numFmtId="0" fontId="22" fillId="24" borderId="38" xfId="57" applyFont="1" applyFill="1" applyBorder="1" applyAlignment="1">
      <alignment horizontal="left"/>
    </xf>
  </cellXfs>
  <cellStyles count="61">
    <cellStyle name="20% - Ênfase1 2" xfId="3"/>
    <cellStyle name="20% - Ênfase2 2" xfId="4"/>
    <cellStyle name="20% - Ênfase3 2" xfId="5"/>
    <cellStyle name="20% - Ênfase4 2" xfId="6"/>
    <cellStyle name="20% - Ênfase5 2" xfId="7"/>
    <cellStyle name="20% - Ênfase6 2" xfId="8"/>
    <cellStyle name="40% - Ênfase1 2" xfId="9"/>
    <cellStyle name="40% - Ênfase2 2" xfId="10"/>
    <cellStyle name="40% - Ênfase3 2" xfId="11"/>
    <cellStyle name="40% - Ênfase4 2" xfId="12"/>
    <cellStyle name="40% - Ênfase5 2" xfId="13"/>
    <cellStyle name="40% - Ênfase6 2" xfId="14"/>
    <cellStyle name="60% - Ênfase1 2" xfId="15"/>
    <cellStyle name="60% - Ênfase2 2" xfId="16"/>
    <cellStyle name="60% - Ênfase3 2" xfId="17"/>
    <cellStyle name="60% - Ênfase4 2" xfId="18"/>
    <cellStyle name="60% - Ênfase5 2" xfId="19"/>
    <cellStyle name="60% - Ênfase6 2" xfId="20"/>
    <cellStyle name="Bom 2" xfId="21"/>
    <cellStyle name="Cálculo 2" xfId="22"/>
    <cellStyle name="Célula de Verificação 2" xfId="23"/>
    <cellStyle name="Célula Vinculada 2" xfId="24"/>
    <cellStyle name="Ênfase1 2" xfId="25"/>
    <cellStyle name="Ênfase2 2" xfId="26"/>
    <cellStyle name="Ênfase3 2" xfId="27"/>
    <cellStyle name="Ênfase4 2" xfId="28"/>
    <cellStyle name="Ênfase5 2" xfId="29"/>
    <cellStyle name="Ênfase6 2" xfId="30"/>
    <cellStyle name="Entrada 2" xfId="31"/>
    <cellStyle name="Incorreto 2" xfId="32"/>
    <cellStyle name="Moeda 2" xfId="52"/>
    <cellStyle name="Moeda 2 2" xfId="55"/>
    <cellStyle name="Moeda 2_Plan1" xfId="60"/>
    <cellStyle name="Moeda 3" xfId="51"/>
    <cellStyle name="Moeda 3 2" xfId="54"/>
    <cellStyle name="Moeda 3_Plan1" xfId="59"/>
    <cellStyle name="Moeda 4" xfId="53"/>
    <cellStyle name="Moeda 5" xfId="50"/>
    <cellStyle name="Moeda 6" xfId="33"/>
    <cellStyle name="Moeda 8" xfId="47"/>
    <cellStyle name="Moeda_ANEXO_IV_CUSTOS CONFORTO AMBIENTAL 28-02-08 FINAL_Plan1" xfId="56"/>
    <cellStyle name="Moeda_Plan1" xfId="58"/>
    <cellStyle name="Neutra 2" xfId="34"/>
    <cellStyle name="Normal" xfId="0" builtinId="0"/>
    <cellStyle name="Normal 2" xfId="48"/>
    <cellStyle name="Normal 3" xfId="2"/>
    <cellStyle name="Normal_Plan1" xfId="57"/>
    <cellStyle name="Nota 2" xfId="35"/>
    <cellStyle name="Porcentagem" xfId="1" builtinId="5"/>
    <cellStyle name="Porcentagem 2" xfId="49"/>
    <cellStyle name="Porcentagem 3" xfId="36"/>
    <cellStyle name="Saída 2" xfId="37"/>
    <cellStyle name="Texto de Aviso 2" xfId="38"/>
    <cellStyle name="Texto Explicativo 2" xfId="39"/>
    <cellStyle name="Título 1 2" xfId="41"/>
    <cellStyle name="Título 2 2" xfId="42"/>
    <cellStyle name="Título 3 2" xfId="43"/>
    <cellStyle name="Título 4 2" xfId="44"/>
    <cellStyle name="Título 5" xfId="40"/>
    <cellStyle name="Total 2" xfId="45"/>
    <cellStyle name="Vírgula 2" xfId="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7" name="Imagem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47625</xdr:rowOff>
    </xdr:from>
    <xdr:to>
      <xdr:col>1</xdr:col>
      <xdr:colOff>31312</xdr:colOff>
      <xdr:row>3</xdr:row>
      <xdr:rowOff>142875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7625"/>
          <a:ext cx="1688662" cy="695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abSelected="1" workbookViewId="0">
      <selection activeCell="J58" sqref="J58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0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SUM(B12:B14)+0.0001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2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1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18.333300000000001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SUM(E15+E29+E42)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310435.83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310435.83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310435.83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3725229.96</v>
      </c>
      <c r="F52" s="54"/>
    </row>
  </sheetData>
  <mergeCells count="15">
    <mergeCell ref="A51:C51"/>
    <mergeCell ref="A52:C52"/>
    <mergeCell ref="D2:F2"/>
    <mergeCell ref="D3:F3"/>
    <mergeCell ref="A5:F6"/>
    <mergeCell ref="A7:F7"/>
    <mergeCell ref="C8:F8"/>
    <mergeCell ref="A47:D47"/>
    <mergeCell ref="A48:D48"/>
    <mergeCell ref="A49:D49"/>
    <mergeCell ref="A50:D50"/>
    <mergeCell ref="A10:F10"/>
    <mergeCell ref="A31:F31"/>
    <mergeCell ref="A17:F17"/>
    <mergeCell ref="A46:D46"/>
  </mergeCells>
  <pageMargins left="0.511811024" right="0.511811024" top="0.78740157499999996" bottom="0.78740157499999996" header="0.31496062000000002" footer="0.31496062000000002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G44" sqref="G44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53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2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1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18.333300000000001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207435.83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207435.83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207435.83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2489229.96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I9" sqref="I9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55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1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1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2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10.333299999999999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2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2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2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2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2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2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2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2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24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81725.67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81725.67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81725.67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980708.04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9" workbookViewId="0">
      <selection activeCell="E49" sqref="E49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54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2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4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14.333299999999999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2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2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2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2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2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2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2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2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24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101556.1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101556.1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101556.1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1218673.2000000002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E49" sqref="E49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58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1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2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1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19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350077.99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350077.99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350077.99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4200935.88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6" workbookViewId="0">
      <selection activeCell="B41" sqref="B41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56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0.5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2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2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2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2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1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2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3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16.5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0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2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0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2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0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2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2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2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18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81636.960000000006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81636.960000000006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81636.960000000006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979643.52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9" workbookViewId="0">
      <selection activeCell="L45" sqref="L45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57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0.5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2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2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2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2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1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2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3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16.5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0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2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0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2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0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2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0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2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16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80826.039999999994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80826.039999999994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80826.039999999994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969912.48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M30" sqref="M30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60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1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2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1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19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190407.57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190407.57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190407.57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2284890.84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H52" sqref="H52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59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0.5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16.5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267457.94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267457.94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267457.94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3209495.2800000003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6" workbookViewId="0">
      <selection activeCell="L55" sqref="L55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61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0.5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16.5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360604.13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360604.13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360604.13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4327249.5600000005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4" workbookViewId="0">
      <selection activeCell="H14" sqref="H14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62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2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1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18.333300000000001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192484.7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192484.7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192484.7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2309816.4000000004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6" workbookViewId="0">
      <selection activeCell="K33" sqref="K33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45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2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4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14.333299999999999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2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2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2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2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2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2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2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2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24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186857.14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186857.14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186857.14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2242285.6800000002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E49" sqref="E49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63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0.5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1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1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2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9.8332999999999995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0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0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0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0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0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0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0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0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0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0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30654.87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30654.87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30654.87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367858.44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7" workbookViewId="0">
      <selection activeCell="B34" sqref="B34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64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0.5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1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1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2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9.8332999999999995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0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0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0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0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0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0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0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0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0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0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30654.87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30654.87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30654.87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367858.44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5" workbookViewId="0">
      <selection activeCell="B16" sqref="B16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65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0.5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0.5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0.5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SUM(B12,B13,B14)</f>
        <v>1.5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0.5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2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2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1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1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2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12.5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0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0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0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2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0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2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0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2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0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0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6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106430.31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106430.31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106430.31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1277163.72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D2:F2"/>
    <mergeCell ref="D3:F3"/>
    <mergeCell ref="A5:F6"/>
    <mergeCell ref="A7:F7"/>
    <mergeCell ref="C8:F8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B16" sqref="B16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66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0.5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0.5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0.5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SUM(B12,B13,B14)</f>
        <v>1.5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0.5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2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2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2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2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1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2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3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16.5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0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2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0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2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0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2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0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2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16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150226.06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150226.06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150226.06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1802712.72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D2:F2"/>
    <mergeCell ref="D3:F3"/>
    <mergeCell ref="A5:F6"/>
    <mergeCell ref="A7:F7"/>
    <mergeCell ref="C8:F8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I39" sqref="I39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67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0.5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0.5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0.5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SUM(B12,B13,B14)</f>
        <v>1.5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0.5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2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18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226554.61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226554.61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226554.61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2718655.32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D2:F2"/>
    <mergeCell ref="D3:F3"/>
    <mergeCell ref="A5:F6"/>
    <mergeCell ref="A7:F7"/>
    <mergeCell ref="C8:F8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E49" sqref="E49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68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0.5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0.5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0.5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SUM(B12,B13,B14)</f>
        <v>1.5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0.5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2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2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2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1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2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3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15.5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0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2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0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2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0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2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0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0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14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150604.13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150604.13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150604.13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1807249.56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D2:F2"/>
    <mergeCell ref="D3:F3"/>
    <mergeCell ref="A5:F6"/>
    <mergeCell ref="A7:F7"/>
    <mergeCell ref="C8:F8"/>
    <mergeCell ref="A10:F10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2" workbookViewId="0">
      <selection activeCell="A46" sqref="A46:F52"/>
    </sheetView>
  </sheetViews>
  <sheetFormatPr defaultRowHeight="15" x14ac:dyDescent="0.25"/>
  <cols>
    <col min="1" max="1" width="27.7109375" customWidth="1"/>
    <col min="4" max="4" width="13" customWidth="1"/>
    <col min="5" max="5" width="12.140625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44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2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2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2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1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1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1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4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15.833299999999999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0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0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0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0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0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0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0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0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8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30900.240000000002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30900.240000000002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30900.240000000002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370802.88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9" workbookViewId="0">
      <selection activeCell="E49" sqref="E49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48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1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2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1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19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319329.02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319329.02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319329.02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3831948.24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9" workbookViewId="0">
      <selection activeCell="E49" sqref="E49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47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0.5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0.5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1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0.5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0.2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2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9.1999999999999993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30830.75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30830.75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30830.75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369969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A5" sqref="A5:F6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49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0.5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0.5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0.5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1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0.5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0.2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2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9.1999999999999993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0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0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0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0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0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0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0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0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0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0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30639.96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30639.96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30639.96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367679.52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workbookViewId="0">
      <selection activeCell="M30" sqref="M30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52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2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17.833300000000001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102286.35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102286.35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102286.35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1227436.2000000002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22" workbookViewId="0">
      <selection activeCell="I33" sqref="I33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51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2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17.833300000000001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157448.22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157448.22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157448.22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1889378.6400000001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2"/>
  <sheetViews>
    <sheetView topLeftCell="A19" workbookViewId="0">
      <selection activeCell="E49" sqref="E49"/>
    </sheetView>
  </sheetViews>
  <sheetFormatPr defaultRowHeight="15" x14ac:dyDescent="0.25"/>
  <cols>
    <col min="1" max="1" width="27.7109375" customWidth="1"/>
    <col min="4" max="4" width="13" customWidth="1"/>
    <col min="5" max="5" width="13.5703125" bestFit="1" customWidth="1"/>
  </cols>
  <sheetData>
    <row r="1" spans="1:6" ht="15.75" thickBot="1" x14ac:dyDescent="0.3"/>
    <row r="2" spans="1:6" ht="15.75" thickBot="1" x14ac:dyDescent="0.3">
      <c r="A2" s="1"/>
      <c r="B2" s="1"/>
      <c r="C2" s="1"/>
      <c r="D2" s="63"/>
      <c r="E2" s="64"/>
      <c r="F2" s="65"/>
    </row>
    <row r="3" spans="1:6" ht="15.75" thickBot="1" x14ac:dyDescent="0.3">
      <c r="A3" s="1"/>
      <c r="B3" s="1"/>
      <c r="C3" s="1"/>
      <c r="D3" s="63"/>
      <c r="E3" s="64"/>
      <c r="F3" s="65"/>
    </row>
    <row r="4" spans="1:6" ht="15.75" thickBot="1" x14ac:dyDescent="0.3">
      <c r="A4" s="1"/>
      <c r="B4" s="1"/>
      <c r="C4" s="1"/>
      <c r="D4" s="1"/>
      <c r="E4" s="1"/>
      <c r="F4" s="1"/>
    </row>
    <row r="5" spans="1:6" x14ac:dyDescent="0.25">
      <c r="A5" s="66" t="s">
        <v>50</v>
      </c>
      <c r="B5" s="67"/>
      <c r="C5" s="67"/>
      <c r="D5" s="67"/>
      <c r="E5" s="67"/>
      <c r="F5" s="68"/>
    </row>
    <row r="6" spans="1:6" ht="15.75" thickBot="1" x14ac:dyDescent="0.3">
      <c r="A6" s="69"/>
      <c r="B6" s="70"/>
      <c r="C6" s="70"/>
      <c r="D6" s="70"/>
      <c r="E6" s="70"/>
      <c r="F6" s="71"/>
    </row>
    <row r="7" spans="1:6" ht="15.75" thickBot="1" x14ac:dyDescent="0.3">
      <c r="A7" s="72"/>
      <c r="B7" s="73"/>
      <c r="C7" s="73"/>
      <c r="D7" s="73"/>
      <c r="E7" s="73"/>
      <c r="F7" s="74"/>
    </row>
    <row r="8" spans="1:6" ht="15.75" thickBot="1" x14ac:dyDescent="0.3">
      <c r="A8" s="2"/>
      <c r="B8" s="3"/>
      <c r="C8" s="75"/>
      <c r="D8" s="75"/>
      <c r="E8" s="75"/>
      <c r="F8" s="76"/>
    </row>
    <row r="9" spans="1:6" ht="23.25" thickBot="1" x14ac:dyDescent="0.3">
      <c r="A9" s="4" t="s">
        <v>1</v>
      </c>
      <c r="B9" s="5" t="s">
        <v>2</v>
      </c>
      <c r="C9" s="6" t="s">
        <v>3</v>
      </c>
      <c r="D9" s="6" t="s">
        <v>4</v>
      </c>
      <c r="E9" s="6" t="s">
        <v>5</v>
      </c>
      <c r="F9" s="7" t="s">
        <v>6</v>
      </c>
    </row>
    <row r="10" spans="1:6" ht="15.75" thickBot="1" x14ac:dyDescent="0.3">
      <c r="A10" s="83" t="s">
        <v>7</v>
      </c>
      <c r="B10" s="84"/>
      <c r="C10" s="84"/>
      <c r="D10" s="84"/>
      <c r="E10" s="84"/>
      <c r="F10" s="85"/>
    </row>
    <row r="11" spans="1:6" x14ac:dyDescent="0.25">
      <c r="A11" s="8" t="s">
        <v>8</v>
      </c>
      <c r="B11" s="9"/>
      <c r="C11" s="9"/>
      <c r="D11" s="9"/>
      <c r="E11" s="9"/>
      <c r="F11" s="10"/>
    </row>
    <row r="12" spans="1:6" x14ac:dyDescent="0.25">
      <c r="A12" s="11" t="s">
        <v>9</v>
      </c>
      <c r="B12" s="12">
        <v>0.33329999999999999</v>
      </c>
      <c r="C12" s="13">
        <v>220</v>
      </c>
      <c r="D12" s="14">
        <v>0</v>
      </c>
      <c r="E12" s="15">
        <f>D12*C12*B12</f>
        <v>0</v>
      </c>
      <c r="F12" s="16"/>
    </row>
    <row r="13" spans="1:6" x14ac:dyDescent="0.25">
      <c r="A13" s="11" t="s">
        <v>10</v>
      </c>
      <c r="B13" s="12">
        <v>0.33329999999999999</v>
      </c>
      <c r="C13" s="13">
        <v>110</v>
      </c>
      <c r="D13" s="14">
        <v>0</v>
      </c>
      <c r="E13" s="15">
        <f t="shared" ref="E13:E14" si="0">D13*C13*B13</f>
        <v>0</v>
      </c>
      <c r="F13" s="16"/>
    </row>
    <row r="14" spans="1:6" x14ac:dyDescent="0.25">
      <c r="A14" s="11" t="s">
        <v>11</v>
      </c>
      <c r="B14" s="12">
        <v>0.33329999999999999</v>
      </c>
      <c r="C14" s="13">
        <v>110</v>
      </c>
      <c r="D14" s="14">
        <v>0</v>
      </c>
      <c r="E14" s="15">
        <f t="shared" si="0"/>
        <v>0</v>
      </c>
      <c r="F14" s="16"/>
    </row>
    <row r="15" spans="1:6" ht="15.75" thickBot="1" x14ac:dyDescent="0.3">
      <c r="A15" s="17" t="s">
        <v>12</v>
      </c>
      <c r="B15" s="18">
        <f>SUM(B12,B13,B14+0.0001)</f>
        <v>1</v>
      </c>
      <c r="C15" s="19"/>
      <c r="D15" s="20"/>
      <c r="E15" s="20">
        <f>SUM(E12:E14)</f>
        <v>0</v>
      </c>
      <c r="F15" s="21" t="e">
        <v>#DIV/0!</v>
      </c>
    </row>
    <row r="16" spans="1:6" ht="15.75" thickBot="1" x14ac:dyDescent="0.3">
      <c r="A16" s="22"/>
      <c r="B16" s="23"/>
      <c r="C16" s="24"/>
      <c r="D16" s="25"/>
      <c r="E16" s="25"/>
      <c r="F16" s="26"/>
    </row>
    <row r="17" spans="1:6" x14ac:dyDescent="0.25">
      <c r="A17" s="89" t="s">
        <v>13</v>
      </c>
      <c r="B17" s="90"/>
      <c r="C17" s="90"/>
      <c r="D17" s="90"/>
      <c r="E17" s="90"/>
      <c r="F17" s="91"/>
    </row>
    <row r="18" spans="1:6" x14ac:dyDescent="0.25">
      <c r="A18" s="11" t="s">
        <v>14</v>
      </c>
      <c r="B18" s="27">
        <v>1</v>
      </c>
      <c r="C18" s="13">
        <v>220</v>
      </c>
      <c r="D18" s="14">
        <v>0</v>
      </c>
      <c r="E18" s="15">
        <f>D18*C18*B18</f>
        <v>0</v>
      </c>
      <c r="F18" s="28"/>
    </row>
    <row r="19" spans="1:6" x14ac:dyDescent="0.25">
      <c r="A19" s="11" t="s">
        <v>15</v>
      </c>
      <c r="B19" s="27">
        <v>0.33329999999999999</v>
      </c>
      <c r="C19" s="13">
        <v>220</v>
      </c>
      <c r="D19" s="14">
        <v>0</v>
      </c>
      <c r="E19" s="15">
        <f t="shared" ref="E19:E28" si="1">D19*C19*B19</f>
        <v>0</v>
      </c>
      <c r="F19" s="28"/>
    </row>
    <row r="20" spans="1:6" x14ac:dyDescent="0.25">
      <c r="A20" s="11" t="s">
        <v>16</v>
      </c>
      <c r="B20" s="27">
        <v>1</v>
      </c>
      <c r="C20" s="13">
        <v>220</v>
      </c>
      <c r="D20" s="29">
        <v>0</v>
      </c>
      <c r="E20" s="15">
        <f t="shared" si="1"/>
        <v>0</v>
      </c>
      <c r="F20" s="28"/>
    </row>
    <row r="21" spans="1:6" x14ac:dyDescent="0.25">
      <c r="A21" s="30" t="s">
        <v>17</v>
      </c>
      <c r="B21" s="31">
        <v>1</v>
      </c>
      <c r="C21" s="13">
        <v>220</v>
      </c>
      <c r="D21" s="29">
        <v>0</v>
      </c>
      <c r="E21" s="15">
        <f t="shared" si="1"/>
        <v>0</v>
      </c>
      <c r="F21" s="32"/>
    </row>
    <row r="22" spans="1:6" x14ac:dyDescent="0.25">
      <c r="A22" s="11" t="s">
        <v>18</v>
      </c>
      <c r="B22" s="27">
        <v>1</v>
      </c>
      <c r="C22" s="13">
        <v>220</v>
      </c>
      <c r="D22" s="14">
        <v>0</v>
      </c>
      <c r="E22" s="15">
        <f t="shared" si="1"/>
        <v>0</v>
      </c>
      <c r="F22" s="28"/>
    </row>
    <row r="23" spans="1:6" x14ac:dyDescent="0.25">
      <c r="A23" s="11" t="s">
        <v>19</v>
      </c>
      <c r="B23" s="27">
        <v>1</v>
      </c>
      <c r="C23" s="13">
        <v>220</v>
      </c>
      <c r="D23" s="14">
        <v>0</v>
      </c>
      <c r="E23" s="15">
        <f t="shared" si="1"/>
        <v>0</v>
      </c>
      <c r="F23" s="28"/>
    </row>
    <row r="24" spans="1:6" x14ac:dyDescent="0.25">
      <c r="A24" s="11" t="s">
        <v>20</v>
      </c>
      <c r="B24" s="27">
        <v>2</v>
      </c>
      <c r="C24" s="13">
        <v>220</v>
      </c>
      <c r="D24" s="14">
        <v>0</v>
      </c>
      <c r="E24" s="15">
        <f t="shared" si="1"/>
        <v>0</v>
      </c>
      <c r="F24" s="28"/>
    </row>
    <row r="25" spans="1:6" x14ac:dyDescent="0.25">
      <c r="A25" s="30" t="s">
        <v>21</v>
      </c>
      <c r="B25" s="31">
        <v>2</v>
      </c>
      <c r="C25" s="13">
        <v>220</v>
      </c>
      <c r="D25" s="29">
        <v>0</v>
      </c>
      <c r="E25" s="15">
        <f t="shared" si="1"/>
        <v>0</v>
      </c>
      <c r="F25" s="32"/>
    </row>
    <row r="26" spans="1:6" x14ac:dyDescent="0.25">
      <c r="A26" s="30" t="s">
        <v>22</v>
      </c>
      <c r="B26" s="31">
        <v>3</v>
      </c>
      <c r="C26" s="13">
        <v>220</v>
      </c>
      <c r="D26" s="29">
        <v>0</v>
      </c>
      <c r="E26" s="15">
        <f t="shared" si="1"/>
        <v>0</v>
      </c>
      <c r="F26" s="32"/>
    </row>
    <row r="27" spans="1:6" x14ac:dyDescent="0.25">
      <c r="A27" s="30" t="s">
        <v>23</v>
      </c>
      <c r="B27" s="31">
        <v>0.5</v>
      </c>
      <c r="C27" s="33">
        <v>220</v>
      </c>
      <c r="D27" s="29">
        <v>0</v>
      </c>
      <c r="E27" s="15">
        <f t="shared" si="1"/>
        <v>0</v>
      </c>
      <c r="F27" s="32"/>
    </row>
    <row r="28" spans="1:6" x14ac:dyDescent="0.25">
      <c r="A28" s="30" t="s">
        <v>24</v>
      </c>
      <c r="B28" s="31">
        <v>5</v>
      </c>
      <c r="C28" s="33">
        <v>220</v>
      </c>
      <c r="D28" s="29">
        <v>0</v>
      </c>
      <c r="E28" s="15">
        <f t="shared" si="1"/>
        <v>0</v>
      </c>
      <c r="F28" s="32"/>
    </row>
    <row r="29" spans="1:6" ht="15.75" thickBot="1" x14ac:dyDescent="0.3">
      <c r="A29" s="17" t="s">
        <v>12</v>
      </c>
      <c r="B29" s="34">
        <f>SUM(B18:B28)</f>
        <v>17.833300000000001</v>
      </c>
      <c r="C29" s="19"/>
      <c r="D29" s="35"/>
      <c r="E29" s="35">
        <f>SUM(E18:E28)</f>
        <v>0</v>
      </c>
      <c r="F29" s="21" t="e">
        <v>#DIV/0!</v>
      </c>
    </row>
    <row r="30" spans="1:6" ht="15.75" thickBot="1" x14ac:dyDescent="0.3">
      <c r="A30" s="36"/>
      <c r="B30" s="37"/>
      <c r="C30" s="38"/>
      <c r="D30" s="39"/>
      <c r="E30" s="39"/>
      <c r="F30" s="26"/>
    </row>
    <row r="31" spans="1:6" x14ac:dyDescent="0.25">
      <c r="A31" s="86" t="s">
        <v>25</v>
      </c>
      <c r="B31" s="87"/>
      <c r="C31" s="87"/>
      <c r="D31" s="87"/>
      <c r="E31" s="87"/>
      <c r="F31" s="88"/>
    </row>
    <row r="32" spans="1:6" x14ac:dyDescent="0.25">
      <c r="A32" s="11" t="s">
        <v>26</v>
      </c>
      <c r="B32" s="27">
        <v>4</v>
      </c>
      <c r="C32" s="13">
        <v>180</v>
      </c>
      <c r="D32" s="14">
        <v>0</v>
      </c>
      <c r="E32" s="15">
        <f>D32*C32*B32</f>
        <v>0</v>
      </c>
      <c r="F32" s="28"/>
    </row>
    <row r="33" spans="1:6" x14ac:dyDescent="0.25">
      <c r="A33" s="11" t="s">
        <v>27</v>
      </c>
      <c r="B33" s="27">
        <v>4</v>
      </c>
      <c r="C33" s="13">
        <v>180</v>
      </c>
      <c r="D33" s="14">
        <v>0</v>
      </c>
      <c r="E33" s="15">
        <f t="shared" ref="E33:E41" si="2">D33*C33*B33</f>
        <v>0</v>
      </c>
      <c r="F33" s="28"/>
    </row>
    <row r="34" spans="1:6" x14ac:dyDescent="0.25">
      <c r="A34" s="11" t="s">
        <v>28</v>
      </c>
      <c r="B34" s="27">
        <v>4</v>
      </c>
      <c r="C34" s="13">
        <v>180</v>
      </c>
      <c r="D34" s="14">
        <v>0</v>
      </c>
      <c r="E34" s="15">
        <f t="shared" si="2"/>
        <v>0</v>
      </c>
      <c r="F34" s="16"/>
    </row>
    <row r="35" spans="1:6" x14ac:dyDescent="0.25">
      <c r="A35" s="11" t="s">
        <v>29</v>
      </c>
      <c r="B35" s="27">
        <v>4</v>
      </c>
      <c r="C35" s="13">
        <v>180</v>
      </c>
      <c r="D35" s="14">
        <v>0</v>
      </c>
      <c r="E35" s="15">
        <f t="shared" si="2"/>
        <v>0</v>
      </c>
      <c r="F35" s="28"/>
    </row>
    <row r="36" spans="1:6" x14ac:dyDescent="0.25">
      <c r="A36" s="11" t="s">
        <v>30</v>
      </c>
      <c r="B36" s="27">
        <v>4</v>
      </c>
      <c r="C36" s="13">
        <v>180</v>
      </c>
      <c r="D36" s="14">
        <v>0</v>
      </c>
      <c r="E36" s="15">
        <f t="shared" si="2"/>
        <v>0</v>
      </c>
      <c r="F36" s="16"/>
    </row>
    <row r="37" spans="1:6" x14ac:dyDescent="0.25">
      <c r="A37" s="11" t="s">
        <v>31</v>
      </c>
      <c r="B37" s="27">
        <v>4</v>
      </c>
      <c r="C37" s="13">
        <v>180</v>
      </c>
      <c r="D37" s="14">
        <v>0</v>
      </c>
      <c r="E37" s="15">
        <f t="shared" si="2"/>
        <v>0</v>
      </c>
      <c r="F37" s="16"/>
    </row>
    <row r="38" spans="1:6" x14ac:dyDescent="0.25">
      <c r="A38" s="30" t="s">
        <v>32</v>
      </c>
      <c r="B38" s="31">
        <v>4</v>
      </c>
      <c r="C38" s="33">
        <v>180</v>
      </c>
      <c r="D38" s="29">
        <v>0</v>
      </c>
      <c r="E38" s="15">
        <f t="shared" si="2"/>
        <v>0</v>
      </c>
      <c r="F38" s="40"/>
    </row>
    <row r="39" spans="1:6" x14ac:dyDescent="0.25">
      <c r="A39" s="30" t="s">
        <v>33</v>
      </c>
      <c r="B39" s="31">
        <v>4</v>
      </c>
      <c r="C39" s="33">
        <v>180</v>
      </c>
      <c r="D39" s="29">
        <v>0</v>
      </c>
      <c r="E39" s="15">
        <f t="shared" si="2"/>
        <v>0</v>
      </c>
      <c r="F39" s="40"/>
    </row>
    <row r="40" spans="1:6" x14ac:dyDescent="0.25">
      <c r="A40" s="30" t="s">
        <v>34</v>
      </c>
      <c r="B40" s="31">
        <v>4</v>
      </c>
      <c r="C40" s="33">
        <v>180</v>
      </c>
      <c r="D40" s="29">
        <v>0</v>
      </c>
      <c r="E40" s="15">
        <f t="shared" si="2"/>
        <v>0</v>
      </c>
      <c r="F40" s="40"/>
    </row>
    <row r="41" spans="1:6" x14ac:dyDescent="0.25">
      <c r="A41" s="30" t="s">
        <v>35</v>
      </c>
      <c r="B41" s="31">
        <v>4</v>
      </c>
      <c r="C41" s="33">
        <v>180</v>
      </c>
      <c r="D41" s="29">
        <v>0</v>
      </c>
      <c r="E41" s="15">
        <f t="shared" si="2"/>
        <v>0</v>
      </c>
      <c r="F41" s="40"/>
    </row>
    <row r="42" spans="1:6" ht="15.75" thickBot="1" x14ac:dyDescent="0.3">
      <c r="A42" s="17" t="s">
        <v>12</v>
      </c>
      <c r="B42" s="18">
        <f>SUM(B32:B41)</f>
        <v>40</v>
      </c>
      <c r="C42" s="19"/>
      <c r="D42" s="35"/>
      <c r="E42" s="41">
        <f>SUM(E32:E41)</f>
        <v>0</v>
      </c>
      <c r="F42" s="21" t="e">
        <v>#DIV/0!</v>
      </c>
    </row>
    <row r="43" spans="1:6" x14ac:dyDescent="0.25">
      <c r="A43" s="36"/>
      <c r="B43" s="37"/>
      <c r="C43" s="38"/>
      <c r="D43" s="39"/>
      <c r="E43" s="39"/>
      <c r="F43" s="26"/>
    </row>
    <row r="44" spans="1:6" x14ac:dyDescent="0.25">
      <c r="A44" s="42"/>
      <c r="B44" s="43"/>
      <c r="C44" s="43"/>
      <c r="D44" s="43"/>
      <c r="E44" s="44"/>
      <c r="F44" s="26"/>
    </row>
    <row r="45" spans="1:6" ht="15.75" thickBot="1" x14ac:dyDescent="0.3">
      <c r="A45" s="2" t="s">
        <v>36</v>
      </c>
      <c r="B45" s="3"/>
      <c r="C45" s="3"/>
      <c r="D45" s="3"/>
      <c r="E45" s="45"/>
      <c r="F45" s="26"/>
    </row>
    <row r="46" spans="1:6" x14ac:dyDescent="0.25">
      <c r="A46" s="92" t="s">
        <v>37</v>
      </c>
      <c r="B46" s="93"/>
      <c r="C46" s="93"/>
      <c r="D46" s="94"/>
      <c r="E46" s="46" t="s">
        <v>38</v>
      </c>
      <c r="F46" s="47"/>
    </row>
    <row r="47" spans="1:6" x14ac:dyDescent="0.25">
      <c r="A47" s="77" t="s">
        <v>39</v>
      </c>
      <c r="B47" s="78"/>
      <c r="C47" s="78"/>
      <c r="D47" s="79"/>
      <c r="E47" s="48">
        <f>SUM(E15,E29,E42)</f>
        <v>0</v>
      </c>
      <c r="F47" s="16" t="e">
        <v>#DIV/0!</v>
      </c>
    </row>
    <row r="48" spans="1:6" x14ac:dyDescent="0.25">
      <c r="A48" s="77" t="s">
        <v>40</v>
      </c>
      <c r="B48" s="78"/>
      <c r="C48" s="78"/>
      <c r="D48" s="79"/>
      <c r="E48" s="48">
        <v>180407.57</v>
      </c>
      <c r="F48" s="40"/>
    </row>
    <row r="49" spans="1:6" x14ac:dyDescent="0.25">
      <c r="A49" s="80" t="s">
        <v>41</v>
      </c>
      <c r="B49" s="81"/>
      <c r="C49" s="81"/>
      <c r="D49" s="82"/>
      <c r="E49" s="49">
        <v>0</v>
      </c>
      <c r="F49" s="50"/>
    </row>
    <row r="50" spans="1:6" x14ac:dyDescent="0.25">
      <c r="A50" s="77" t="s">
        <v>42</v>
      </c>
      <c r="B50" s="78"/>
      <c r="C50" s="78"/>
      <c r="D50" s="79"/>
      <c r="E50" s="51">
        <f>(E48*E49)+E48</f>
        <v>180407.57</v>
      </c>
      <c r="F50" s="40"/>
    </row>
    <row r="51" spans="1:6" x14ac:dyDescent="0.25">
      <c r="A51" s="58" t="s">
        <v>43</v>
      </c>
      <c r="B51" s="59"/>
      <c r="C51" s="60"/>
      <c r="D51" s="55"/>
      <c r="E51" s="56">
        <f>E47+E50</f>
        <v>180407.57</v>
      </c>
      <c r="F51" s="57"/>
    </row>
    <row r="52" spans="1:6" ht="15.75" thickBot="1" x14ac:dyDescent="0.3">
      <c r="A52" s="61" t="s">
        <v>46</v>
      </c>
      <c r="B52" s="62"/>
      <c r="C52" s="62"/>
      <c r="D52" s="52"/>
      <c r="E52" s="53">
        <f>E51*12</f>
        <v>2164890.84</v>
      </c>
      <c r="F52" s="54"/>
    </row>
  </sheetData>
  <mergeCells count="15">
    <mergeCell ref="A50:D50"/>
    <mergeCell ref="A51:C51"/>
    <mergeCell ref="A52:C52"/>
    <mergeCell ref="A17:F17"/>
    <mergeCell ref="A31:F31"/>
    <mergeCell ref="A46:D46"/>
    <mergeCell ref="A47:D47"/>
    <mergeCell ref="A48:D48"/>
    <mergeCell ref="A49:D49"/>
    <mergeCell ref="A10:F10"/>
    <mergeCell ref="D2:F2"/>
    <mergeCell ref="D3:F3"/>
    <mergeCell ref="A5:F6"/>
    <mergeCell ref="A7:F7"/>
    <mergeCell ref="C8:F8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25</vt:i4>
      </vt:variant>
    </vt:vector>
  </HeadingPairs>
  <TitlesOfParts>
    <vt:vector size="25" baseType="lpstr">
      <vt:lpstr>LOTE 1 HEAL</vt:lpstr>
      <vt:lpstr>LOTE 1 IETAP</vt:lpstr>
      <vt:lpstr>LOTE 1 HEGAF</vt:lpstr>
      <vt:lpstr>LOTE 2 IECAC</vt:lpstr>
      <vt:lpstr>LOTE 2 AME IPANEMA</vt:lpstr>
      <vt:lpstr>LOTE 2 CEDTEA</vt:lpstr>
      <vt:lpstr>LOTE 3 HMULHER</vt:lpstr>
      <vt:lpstr>LOTE 3 HMÃE</vt:lpstr>
      <vt:lpstr>LOTE 3 HTO BAIXADA</vt:lpstr>
      <vt:lpstr>LOTE 4 HECC</vt:lpstr>
      <vt:lpstr>LOTE 4 IEDS</vt:lpstr>
      <vt:lpstr>LOTE 4 HESM</vt:lpstr>
      <vt:lpstr>LOTE 5 HEGV</vt:lpstr>
      <vt:lpstr>LOTE 5 CPRJ</vt:lpstr>
      <vt:lpstr>LOTE 5 HEAN</vt:lpstr>
      <vt:lpstr>LOTE 6 HTO DONA LINDU</vt:lpstr>
      <vt:lpstr>LOTE 6 HERCRUZ</vt:lpstr>
      <vt:lpstr>LOTE 6 CEDI II</vt:lpstr>
      <vt:lpstr>LOTE 7 HEER</vt:lpstr>
      <vt:lpstr>LOTE 7 PAM CAVALCANTE</vt:lpstr>
      <vt:lpstr>LOTE 7 PAM COELHO NETO</vt:lpstr>
      <vt:lpstr>LOTE 8 LACENN</vt:lpstr>
      <vt:lpstr>LOTE 8 IEDE</vt:lpstr>
      <vt:lpstr>LOTE 8 HEMORIO</vt:lpstr>
      <vt:lpstr>LOTE 8 HEMORIO (2)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Marcos Yuri Ferreira de Lima</dc:creator>
  <cp:lastModifiedBy>Marcos Yuri Ferreira de Lima</cp:lastModifiedBy>
  <dcterms:created xsi:type="dcterms:W3CDTF">2025-07-08T18:47:34Z</dcterms:created>
  <dcterms:modified xsi:type="dcterms:W3CDTF">2025-07-09T12:10:42Z</dcterms:modified>
</cp:coreProperties>
</file>